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подпрограммы'!$14:$16</definedName>
    <definedName name="_xlnm.Print_Area" localSheetId="0">'4 подпрограммы'!$A$1:$AK$131</definedName>
  </definedNames>
  <calcPr fullCalcOnLoad="1"/>
</workbook>
</file>

<file path=xl/sharedStrings.xml><?xml version="1.0" encoding="utf-8"?>
<sst xmlns="http://schemas.openxmlformats.org/spreadsheetml/2006/main" count="838" uniqueCount="203">
  <si>
    <t>Б</t>
  </si>
  <si>
    <t>S</t>
  </si>
  <si>
    <t>Ж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</si>
  <si>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2018-2023годы»</t>
  </si>
  <si>
    <t>муниципальной программы Осташковского городского округа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</si>
  <si>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2018-2023 годы»</t>
  </si>
  <si>
    <t>(наименование муниципальной программы)</t>
  </si>
  <si>
    <t>Соответствие показателя муниципальной программы, показателям, указанным в п. 13 Порядка разработки, реализации и оценки эффективности реализации муниципальных программ МО «Осташковский район»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</si>
  <si>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</si>
  <si>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</si>
  <si>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</si>
  <si>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</si>
  <si>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</si>
  <si>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</si>
  <si>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</si>
  <si>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</si>
  <si>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</si>
  <si>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</si>
  <si>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</si>
  <si>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</si>
  <si>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</si>
  <si>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</si>
  <si>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</si>
  <si>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</si>
  <si>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Принятые обозначения и сокращения</t>
  </si>
  <si>
    <t>3. Задача  - задача  подпрограммы.</t>
  </si>
  <si>
    <t>4. Мероприятие - мероприятие. подпрограммы.</t>
  </si>
  <si>
    <t xml:space="preserve">5. Показатель - показатель  цели программы ( показатель задачи подпрограммы, показатель мероприятия , показатель административного мероприятия). </t>
  </si>
  <si>
    <t>млн. руб.</t>
  </si>
  <si>
    <t>ед.</t>
  </si>
  <si>
    <t>кв. м</t>
  </si>
  <si>
    <t>Показатель 1 "Количество граждан, проживающих в сельской местности, получивших субсидию"</t>
  </si>
  <si>
    <t>Показатель 1 "Количество сформированных пакетов документов и направленных в Министерство сельского хозяйства Тверской области"</t>
  </si>
  <si>
    <t>Показатель 1 "Количество сельхозтоваропроизводителей, обратившихся за консультационной помощью"</t>
  </si>
  <si>
    <t>Показатель 1 "Количество проведенных сельскохозяйственных ярмарок"</t>
  </si>
  <si>
    <r>
      <t xml:space="preserve">Задача 2 </t>
    </r>
    <r>
      <rPr>
        <sz val="9"/>
        <rFont val="Times New Roman"/>
        <family val="1"/>
      </rPr>
      <t>"Удовлетворение потребностей сельского населения, в том числе молодых семей и молодых специалистов, в благоустроенном жилье"</t>
    </r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</si>
  <si>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</si>
  <si>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</si>
  <si>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Задача 1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Осташковсого городского округа"</t>
  </si>
  <si>
    <t>Показатель 1 "Ввод жилья на территории сельских населенных пунктов"</t>
  </si>
  <si>
    <t>проверка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</si>
  <si>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</si>
  <si>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</si>
  <si>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</si>
  <si>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</si>
  <si>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«Создание условий для экономического развития отдельных отраслей Осташковского городского округа на 2018-2023 годы»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</si>
  <si>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</si>
  <si>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Осташковского городского округа Тверской области </t>
  </si>
  <si>
    <t>Показатель 1 "Объем производства сельскохозяйственной продукции"</t>
  </si>
  <si>
    <t>1. Создание условий для развития сельского хозяйства на территории Осташковского городского округа</t>
  </si>
  <si>
    <t>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</si>
  <si>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2018-2023 годы"</t>
  </si>
  <si>
    <r>
      <t>З</t>
    </r>
    <r>
      <rPr>
        <b/>
        <sz val="9"/>
        <rFont val="Times New Roman"/>
        <family val="1"/>
      </rPr>
      <t>адача 1</t>
    </r>
    <r>
      <rPr>
        <sz val="9"/>
        <rFont val="Times New Roman"/>
        <family val="1"/>
      </rPr>
      <t xml:space="preserve"> "Обеспечение эффективного взаимодействия с сельскохозяйственными товаропроизводителями Осташковского городского округа</t>
    </r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</si>
  <si>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</si>
  <si>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</si>
  <si>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</si>
  <si>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Задача 2 подпрограммы "Обеспечение взаимодействия органов местного самоуправления Осташковского городского округа, общественных организаций, редакции печатного средства массовой информации"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</si>
  <si>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</si>
  <si>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</si>
  <si>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</si>
  <si>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</si>
  <si>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</si>
  <si>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</si>
  <si>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</si>
  <si>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</si>
  <si>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>Абсолютный показатель,  указывается по итогам отчетного периода (количество публикаций за месяц)</t>
  </si>
  <si>
    <t xml:space="preserve"> -</t>
  </si>
  <si>
    <r>
      <t xml:space="preserve">Мероприятие 1 </t>
    </r>
    <r>
      <rPr>
        <sz val="9"/>
        <rFont val="Times New Roman"/>
        <family val="1"/>
      </rPr>
      <t>"Проведение сельскохозяйственной ярмарки"</t>
    </r>
  </si>
  <si>
    <r>
      <t xml:space="preserve">Административное мероприятие 2 </t>
    </r>
    <r>
      <rPr>
        <sz val="9"/>
        <rFont val="Times New Roman"/>
        <family val="1"/>
      </rPr>
      <t>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  </r>
  </si>
  <si>
    <t>Мероприятие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</si>
  <si>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r>
      <t xml:space="preserve">Административное мероприятие 2 </t>
    </r>
    <r>
      <rPr>
        <sz val="9"/>
        <rFont val="Times New Roman"/>
        <family val="1"/>
      </rPr>
      <t>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  </r>
  </si>
  <si>
    <t xml:space="preserve">Показатель 1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</si>
  <si>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</si>
  <si>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"Доля средств областного бюджета Тверской области и бюджета Осташковского городского округа в общей сумме расходов по смете печатного средства массовой информации".</t>
  </si>
  <si>
    <t>Административное мероприятие 2 "Информационное сотрудничество органов местного самоуправления Осташковского городского округа с редакцией печатного средства массовой информации</t>
  </si>
  <si>
    <t>Административное мероприятие 2 "Организация взаимодействия администрации Осташковского городского округа с общественными организациями с целью обеспечения информационной открытости перед гражданским обществом"</t>
  </si>
  <si>
    <r>
      <t>З</t>
    </r>
    <r>
      <rPr>
        <b/>
        <sz val="7"/>
        <rFont val="Times New Roman"/>
        <family val="1"/>
      </rPr>
      <t>адача 1</t>
    </r>
    <r>
      <rPr>
        <sz val="7"/>
        <rFont val="Times New Roman"/>
        <family val="1"/>
      </rPr>
      <t xml:space="preserve"> "Обеспечение эффективного взаимодействия с сельскохозяйственными товаропроизводителями Осташковского городского округа</t>
    </r>
  </si>
  <si>
    <r>
      <t xml:space="preserve">Мероприятие 1 </t>
    </r>
    <r>
      <rPr>
        <sz val="7"/>
        <rFont val="Times New Roman"/>
        <family val="1"/>
      </rPr>
      <t>"Проведение сельскохозяйственной ярмарки"</t>
    </r>
  </si>
  <si>
    <r>
      <t xml:space="preserve">Административное мероприятие 2 </t>
    </r>
    <r>
      <rPr>
        <sz val="7"/>
        <rFont val="Times New Roman"/>
        <family val="1"/>
      </rPr>
      <t>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  </r>
  </si>
  <si>
    <r>
      <t xml:space="preserve">Задача 2 </t>
    </r>
    <r>
      <rPr>
        <sz val="7"/>
        <rFont val="Times New Roman"/>
        <family val="1"/>
      </rPr>
      <t>"Удовлетворение потребностей сельского населения, в том числе молодых семей и молодых специалистов, в благоустроенном жилье"</t>
    </r>
  </si>
  <si>
    <r>
      <t xml:space="preserve">Административное мероприятие 2 </t>
    </r>
    <r>
      <rPr>
        <sz val="7"/>
        <rFont val="Times New Roman"/>
        <family val="1"/>
      </rPr>
      <t>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  </r>
  </si>
  <si>
    <t>Показатель 2 "Объем посевных площадей во всех категориях хозяйств"</t>
  </si>
  <si>
    <t>га</t>
  </si>
  <si>
    <t>Показатель 1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</si>
  <si>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"Количество вновь зарегистрированных субъектов малого и среднего предпринимательства"</t>
  </si>
  <si>
    <t>Показатель 1 "Количество индивидуальных предпринимателей, информация о которых включена в формируемую базу данных"</t>
  </si>
  <si>
    <t>Административное мероприятие  2. "Формирование базы данных, содержащей информацию об индивидуальных предпринимателях, осуществляющих деятельность на территории Осташковского городского округа"</t>
  </si>
  <si>
    <t>Показатель 1"Количество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</si>
  <si>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Задача 1"Развитие форм и методов взаимодействия органов муниципальной власти и бизнес-сообщества"</t>
  </si>
  <si>
    <t>в том числе:</t>
  </si>
  <si>
    <t>изготовление и установка баннеров</t>
  </si>
  <si>
    <t>Показатель 1 "Количество установленных баннеров"</t>
  </si>
  <si>
    <t>Показатель 2 "Количество награжденных победителей конкурса"</t>
  </si>
  <si>
    <t>награждение победителей конкурса денежными призами</t>
  </si>
  <si>
    <t xml:space="preserve">Показатель 1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</si>
  <si>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Показатель 1 "Количество субъектов малого и среднего предпринимательства, получающих имущественную поддержку"</t>
  </si>
  <si>
    <t xml:space="preserve">Показатель 1 "Количество  заседаний  Совета предпринимателей Осташковского городского округа, в которых принимали участие представители Администрации Осташковского городского округа" </t>
  </si>
  <si>
    <t>Показатель 2 "Количество проведенных заседаний Совета предпринимателей Осташковского городского округа"</t>
  </si>
  <si>
    <t>Задача 2 "Совершенствование правовой базы и снижение административных барьеров для развития малого и среднего предпринимательства"</t>
  </si>
  <si>
    <t>х</t>
  </si>
  <si>
    <t>(да /нет )</t>
  </si>
  <si>
    <t xml:space="preserve">да </t>
  </si>
  <si>
    <t>Административное мерприятие 1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</si>
  <si>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1"Количество субъектов малого и среднего предпринимательства, зарегистрированных на территории Осташковского городского округа"</t>
  </si>
  <si>
    <t>Данные Управляющего делами Администрации Осташковского городского округа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</si>
  <si>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</si>
  <si>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</si>
  <si>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Показатель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</si>
  <si>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</si>
  <si>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</si>
  <si>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Управляющего делами Администрации Осташковского городского округа;                                 данные печатного средства массовой информации (получателя субсидии)</t>
  </si>
  <si>
    <t>Показатель 1 "Количество публикаций о работе постоянных комиссий Администрации Осташковского городского округа на страницах печатного средства массовой информации</t>
  </si>
  <si>
    <t>Показатель 1 "Количество информационных сообщений о планах работы Администрации Осташковского городского округа"</t>
  </si>
  <si>
    <t>Административное мероприятие 2 "Организация взаимодействия Администрации Осташковского городского округа с общественными организациями с целью обеспечения информационной открытости перед гражданским обществом"</t>
  </si>
  <si>
    <t>Показатель 1 мероприятия "Количество совместно проведенных заседаний Общественной палаты Осташковского городского округа и Администрации Осташковского городского округа"</t>
  </si>
  <si>
    <t>Административное мероприятие  1 "Обеспечение печатного средства массовой информации информацией об основных мероприятиях, проводимых отделами, комитетами и управлениями Администрации Осташковского городского округа</t>
  </si>
  <si>
    <t>Мероприятие 1 "Организация и проведение на территории Осташковского городского округа конкурса на определение лучших организаций обслуживания населения и розничной торговли"</t>
  </si>
  <si>
    <t>Данные Комитета по управлению имуществом и земельным отношениям Осташковского городского округа</t>
  </si>
  <si>
    <t>Показатель 1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</si>
  <si>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Задача 2 "Обеспечение взаимодействия органов местного самоуправления Осташковского городского округа, общественных организаций, редакции печатного средства массовой информации"</t>
  </si>
  <si>
    <t>Показатель 1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</si>
  <si>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Задача 2 "Повышение эффективности управления муниципальными предприятиями"</t>
  </si>
  <si>
    <t xml:space="preserve">Показатель 1 "Количество муниципальных унитарных предприятий Осташковского городского округа" </t>
  </si>
  <si>
    <t>Административное мерприятие 1 "Проведение заседаний балансовой комиссии Осташковского городского округа"</t>
  </si>
  <si>
    <t>Показатель 1"Количество проведенных заседаний балансовой комиссии Осташковского городского округа"</t>
  </si>
  <si>
    <t>Административное мероприятие  2. "Утверждение планов финансово-хозяйственной деятельности муницпальныъх унитарных предприятий Осташковского городского округа"</t>
  </si>
  <si>
    <t>Показатель 1 "Количество утвержденных планов финансово-хозяйственной деятельности муницпальныъх унитарных предприятий Осташковского городского округа"</t>
  </si>
  <si>
    <t>тыс. руб.</t>
  </si>
  <si>
    <t>Подпрограмма  4 "Поддержка субъектов малого и среднего предпринимательства в Осташковском городском округе на 2019-2023  годы"</t>
  </si>
  <si>
    <t>4.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</si>
  <si>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Даннве Кеомитета по управлению имуществом и земельным отношениям Осташковского городского округа</t>
  </si>
  <si>
    <t>Мероприятие 1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</si>
  <si>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"Количество юридических лиц, индивидуальных предпринимателей, физических лиц Осташковского городского округа получателей субсидии"</t>
  </si>
  <si>
    <t xml:space="preserve">Показатель 1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</si>
  <si>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>Подпрограмма  4  "Поддержка субъектов малого и среднего предпринимательства в Осташковском городском округе на 2019-2023 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</si>
  <si>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Управляющий делами</t>
  </si>
  <si>
    <t>Показатель 2 "Количество просмотров за месяц сайта "Новостной портал Селигерского края"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</si>
  <si>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</si>
  <si>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</si>
  <si>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</si>
  <si>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>Мероприятие 2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</si>
  <si>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Административное мероприятие 3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</si>
  <si>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2 "Увеличение числа экземпляров одного номера периодического издания (разовый тираж) по сравнению с предыдущим годом"</t>
  </si>
  <si>
    <t>Отношение суммы средств субсидий предусмотренных в обласном бюджете Твесркой области и бюджете Осташковского городского округа на текущий финансовый год к общей сумме расходов по смете печатного средства массовой информации (получателя субсидии), указывается по итогам отчетного периода</t>
  </si>
  <si>
    <t>Отношение количества экземпляров одного номера периодического издания (разовый тираж) в текущем году к количеству экземпляров одного номера периодического издания (разовый тираж) предыдущего года</t>
  </si>
  <si>
    <t>Задача 1"Обеспечение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коммунальные услуги на территории Осташковского городского округа"</t>
  </si>
  <si>
    <t xml:space="preserve">Показатель 2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</si>
  <si>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Показатель 1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</si>
  <si>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"Количество субъектов малого и среднего предпринимательства, зарегистрированных на территории Осташковского городского округа"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</si>
  <si>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</si>
  <si>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3 "Обеспечение оказания поддержки субъектам малого и среднего предпринимательства"</t>
  </si>
  <si>
    <t>Административное мероприятие 1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</si>
  <si>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</si>
  <si>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1 "Количество субъектов МСП и самозанятых граждан, воспользовавшихся услугами Центра "Мой бизнес"</t>
  </si>
  <si>
    <t>Административное мероприятие 2 "Проведение информационных мероприятий по акселирации и популяризации предпринимательства"</t>
  </si>
  <si>
    <t>Показатель 2 "Количество субъектов МСП, имеющих экспортный потенциал"</t>
  </si>
  <si>
    <t>Показатель 3 "Количество физических лиц, направленных на обучение основам ведения бизнеса по программам Центра "Мой бизнес"</t>
  </si>
  <si>
    <t>Показатель 4 "Количество физических лиц, принявших участие в мероприятиях Центра "Мой бизнес"</t>
  </si>
  <si>
    <t>Показатель 1 "Количество субъектов малого и среднего предпринимательства получателей поддержки"</t>
  </si>
  <si>
    <t>Показатель 2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</si>
  <si>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Данные Фонда содействия кредитованию малого и среднего предпринимательства Тверской области</t>
  </si>
  <si>
    <t>Данные Центра "Мой бизнес"</t>
  </si>
  <si>
    <t xml:space="preserve">Данные Центр поддержки экспорта Тверской области </t>
  </si>
  <si>
    <t>Показатель 1 "Количество приобретенных объектов материально-технической базы"</t>
  </si>
  <si>
    <t xml:space="preserve">Абсолютный показатель,  указывается по итогам отчетного периода </t>
  </si>
  <si>
    <t xml:space="preserve">Мероприятие 3 "Предоставление субсидий на развитие материально-технической базы редакций районных и городских газет", в том числе:
</t>
  </si>
  <si>
    <t>Подпрограмма 3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</si>
  <si>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</si>
  <si>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>3.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</si>
  <si>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"Объем средств бюджета Осташковского городского округа направленных на 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</si>
  <si>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>Показатель 1 "Количество муниципальных предприятий Осташковского городского округа получателей субсидии"</t>
  </si>
  <si>
    <t>Мероприятие 4 "Предоставление из бюджета Осташковского городского округа субсидий муниципальным предприятиям в целях реализации мер по предупреждению банкротства"</t>
  </si>
  <si>
    <t>Показатель  3 "Количество муниципальных предприятий, оказывающих услуги на территории Осташковского городского округа"</t>
  </si>
  <si>
    <t>Задача 3 "Обеспечение проведения Всероссийской переписи населения на территории Осташковского городского округа"</t>
  </si>
  <si>
    <t>Мероприятие 1 "Проведение Всероссийской переписи населения 2020 года"</t>
  </si>
  <si>
    <t>Показатель 1 "Численность населения Осташковского городского округа, принявшего участие во Всероссийской переписи населения 2020 года"</t>
  </si>
  <si>
    <t>чел.</t>
  </si>
  <si>
    <t>Показатель 1 "Количество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</si>
  <si>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Показатель 2 "Количество заключенных муниципальных контрактов на проведение Всероссийской переписи населения 2020 года"</t>
  </si>
  <si>
    <t>Данные Комиссии по проведению Всероссийской переписи населения 2020 года на территории муниципального образования Осташковский городской округ</t>
  </si>
  <si>
    <t>Показатель 1 "Количество организованных переписных участков"</t>
  </si>
  <si>
    <t>Административное мероприятие 2 "Проведение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</si>
  <si>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Административное мероприятие 1 "Проведение заседаний Комиссии по проведению Всероссийской переписи населения 2020 года на территории муниципального образования Осташковский городской округ"</t>
  </si>
  <si>
    <t>Задача 1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</si>
  <si>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>Показатель 1 "Количество размещенных информационных сообщений"</t>
  </si>
  <si>
    <t>Показатель 1 "Количество изготовленных информационно-статистических бюллетений (экземпляров)</t>
  </si>
  <si>
    <t>Мероприятие 4 "Обеспечение Администрации Осташковского городского округа официальной статистической информацией"</t>
  </si>
  <si>
    <t>Мероприятие 5 "Размещение информации в печатных средствах массовой информации в рамках исполнения требований Федерального и регионального законодательства"</t>
  </si>
  <si>
    <t>Показатель 1 "Количество изготовленных информационно-статистических бюллетений (экземпляров)"</t>
  </si>
  <si>
    <t>Мероприятие 5 "Размещение информации в печатных средствах массовой информации в рамках исполнения требований федерального и регионального законодательства"</t>
  </si>
  <si>
    <t>тыс. ед.</t>
  </si>
  <si>
    <t>м</t>
  </si>
  <si>
    <t>Показатель 3 "Общий годовой тираж газеты "Селигер"</t>
  </si>
  <si>
    <t>Показатель 2 "Количество приобретенного насосного оборудования"</t>
  </si>
  <si>
    <t>шт.</t>
  </si>
  <si>
    <t>итого</t>
  </si>
  <si>
    <t>полос</t>
  </si>
  <si>
    <t>Мероприятие 2 "Cодействие развитию малого и среднего предпринимательства в сфере туризма"</t>
  </si>
  <si>
    <t xml:space="preserve">Показатель 1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</si>
  <si>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3"Оказание имущественной поддержки субъектам малого и среднего предпринимательства Осташковского городского округа"</t>
  </si>
  <si>
    <t>Административное мероприятие 4 "Участие в заседаниях Совета предпринимателей Осташковского городского округа"</t>
  </si>
  <si>
    <t>Административное мероприятие 3 "Оказание имущественной поддержки субъектам малого и среднего предпринимательства Осташковского городского округа"</t>
  </si>
  <si>
    <t>Данные отдела туризма и экологии Администрации Осташковского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</si>
</sst>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</numFmts>
  <fonts count="44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8" fillId="24" borderId="0" xfId="0" applyFont="1" applyFill="1" applyBorder="1" applyAlignment="1">
      <alignment horizontal="left" vertical="top"/>
    </xf>
    <xf numFmtId="0" fontId="9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vertical="top" wrapText="1"/>
    </xf>
    <xf numFmtId="3" fontId="1" fillId="4" borderId="10" xfId="0" applyNumberFormat="1" applyFont="1" applyFill="1" applyBorder="1" applyAlignment="1">
      <alignment horizontal="right" vertical="center" wrapText="1"/>
    </xf>
    <xf numFmtId="1" fontId="2" fillId="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1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 wrapText="1"/>
    </xf>
    <xf numFmtId="3" fontId="2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1" fillId="4" borderId="10" xfId="0" applyNumberFormat="1" applyFont="1" applyFill="1" applyBorder="1" applyAlignment="1">
      <alignment horizontal="right" vertical="center" wrapText="1"/>
    </xf>
    <xf numFmtId="3" fontId="1" fillId="22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3" fontId="2" fillId="2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22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>
      <alignment horizontal="right" vertical="center"/>
    </xf>
    <xf numFmtId="1" fontId="2" fillId="24" borderId="10" xfId="0" applyNumberFormat="1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>
      <alignment horizontal="right" vertical="center"/>
    </xf>
    <xf numFmtId="3" fontId="3" fillId="22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2" fillId="24" borderId="10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4" fontId="4" fillId="24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76" fontId="1" fillId="4" borderId="10" xfId="0" applyNumberFormat="1" applyFont="1" applyFill="1" applyBorder="1" applyAlignment="1">
      <alignment horizontal="right" vertical="center" wrapText="1"/>
    </xf>
    <xf numFmtId="1" fontId="1" fillId="3" borderId="10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 wrapText="1"/>
    </xf>
    <xf numFmtId="3" fontId="4" fillId="24" borderId="0" xfId="0" applyNumberFormat="1" applyFont="1" applyFill="1" applyAlignment="1">
      <alignment/>
    </xf>
    <xf numFmtId="4" fontId="9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2" fillId="3" borderId="10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176" fontId="2" fillId="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center" wrapText="1"/>
    </xf>
    <xf numFmtId="3" fontId="3" fillId="22" borderId="11" xfId="0" applyNumberFormat="1" applyFont="1" applyFill="1" applyBorder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>
      <alignment horizontal="center" vertical="center"/>
    </xf>
    <xf numFmtId="3" fontId="3" fillId="25" borderId="1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G281"/>
  <sheetViews>
    <sheetView tabSelected="1" view="pageBreakPreview" zoomScaleSheetLayoutView="100" zoomScalePageLayoutView="0" workbookViewId="0" topLeftCell="AB10">
      <pane xSplit="2" ySplit="9" topLeftCell="AD19" activePane="bottomRight" state="frozen"/>
      <selection pane="topLeft" activeCell="AB10" sqref="AB10"/>
      <selection pane="topRight" activeCell="AD10" sqref="AD10"/>
      <selection pane="bottomLeft" activeCell="AB19" sqref="AB19"/>
      <selection pane="bottomRight" activeCell="AM133" sqref="AM133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7" width="4.00390625" style="21" customWidth="1"/>
    <col min="28" max="28" width="65.28125" style="0" customWidth="1"/>
    <col min="29" max="29" width="8.7109375" style="0" customWidth="1"/>
    <col min="30" max="30" width="9.8515625" style="0" customWidth="1"/>
    <col min="31" max="35" width="9.7109375" style="0" customWidth="1"/>
    <col min="36" max="36" width="10.8515625" style="0" customWidth="1"/>
    <col min="38" max="38" width="12.7109375" style="1" customWidth="1"/>
    <col min="39" max="40" width="11.421875" style="1" bestFit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85" width="9.140625" style="1" customWidth="1"/>
  </cols>
  <sheetData>
    <row r="1" spans="3:37" ht="15">
      <c r="C1" s="46"/>
      <c r="D1" s="46"/>
      <c r="E1" s="46"/>
      <c r="F1" s="46"/>
      <c r="G1" s="46"/>
      <c r="H1" s="46"/>
      <c r="AB1" s="45"/>
      <c r="AC1" s="45"/>
      <c r="AD1" s="45"/>
      <c r="AE1" s="45"/>
      <c r="AF1" s="143" t="s">
        <v>36</v>
      </c>
      <c r="AG1" s="143"/>
      <c r="AH1" s="143"/>
      <c r="AI1" s="143"/>
      <c r="AJ1" s="143"/>
      <c r="AK1" s="143"/>
    </row>
    <row r="2" spans="3:37" ht="15">
      <c r="C2" s="46"/>
      <c r="D2" s="46"/>
      <c r="E2" s="46"/>
      <c r="F2" s="46"/>
      <c r="G2" s="46"/>
      <c r="H2" s="46"/>
      <c r="AB2" s="45"/>
      <c r="AC2" s="143" t="s">
        <v>44</v>
      </c>
      <c r="AD2" s="143"/>
      <c r="AE2" s="143"/>
      <c r="AF2" s="143"/>
      <c r="AG2" s="143"/>
      <c r="AH2" s="143"/>
      <c r="AI2" s="143"/>
      <c r="AJ2" s="143"/>
      <c r="AK2" s="143"/>
    </row>
    <row r="3" spans="3:37" ht="15">
      <c r="C3" s="46"/>
      <c r="D3" s="46"/>
      <c r="E3" s="46"/>
      <c r="F3" s="46"/>
      <c r="G3" s="46"/>
      <c r="H3" s="46"/>
      <c r="AB3" s="143" t="s">
        <v>45</v>
      </c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43" s="2" customFormat="1" ht="18.75">
      <c r="A4" s="5"/>
      <c r="B4" s="5"/>
      <c r="C4" s="144" t="s">
        <v>37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1"/>
      <c r="AM4" s="12"/>
      <c r="AN4" s="12"/>
      <c r="AO4" s="12"/>
      <c r="AP4" s="13"/>
      <c r="AQ4" s="13"/>
    </row>
    <row r="5" spans="1:43" s="2" customFormat="1" ht="15.75">
      <c r="A5" s="8"/>
      <c r="B5" s="8"/>
      <c r="C5" s="145" t="s">
        <v>45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"/>
      <c r="AM5" s="15"/>
      <c r="AN5" s="15"/>
      <c r="AO5" s="15"/>
      <c r="AP5" s="16"/>
      <c r="AQ5" s="16"/>
    </row>
    <row r="6" spans="1:43" s="2" customFormat="1" ht="17.25" customHeight="1">
      <c r="A6" s="8"/>
      <c r="B6" s="8"/>
      <c r="C6" s="172" t="s">
        <v>135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1"/>
      <c r="AM6" s="12"/>
      <c r="AN6" s="12"/>
      <c r="AO6" s="12"/>
      <c r="AP6" s="16"/>
      <c r="AQ6" s="16"/>
    </row>
    <row r="7" spans="1:43" s="2" customFormat="1" ht="18.75">
      <c r="A7" s="8"/>
      <c r="B7" s="8"/>
      <c r="C7" s="28"/>
      <c r="D7" s="28"/>
      <c r="E7" s="33"/>
      <c r="F7" s="33"/>
      <c r="G7" s="33"/>
      <c r="H7" s="33"/>
      <c r="I7" s="34" t="s">
        <v>24</v>
      </c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11"/>
      <c r="AM7" s="12"/>
      <c r="AN7" s="12"/>
      <c r="AO7" s="12"/>
      <c r="AP7" s="16"/>
      <c r="AQ7" s="16"/>
    </row>
    <row r="8" spans="1:85" s="6" customFormat="1" ht="15.75" customHeight="1">
      <c r="A8" s="8"/>
      <c r="B8" s="8"/>
      <c r="C8" s="8"/>
      <c r="D8" s="8"/>
      <c r="E8" s="8"/>
      <c r="F8" s="8"/>
      <c r="G8" s="8"/>
      <c r="H8" s="8"/>
      <c r="I8" s="165" t="s">
        <v>46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9"/>
      <c r="AM8" s="4"/>
      <c r="AN8" s="4"/>
      <c r="AO8" s="4"/>
      <c r="AP8" s="4"/>
      <c r="AQ8" s="4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43" ht="15.75" customHeight="1">
      <c r="A9" s="7"/>
      <c r="B9" s="7"/>
      <c r="C9" s="7"/>
      <c r="D9" s="7"/>
      <c r="E9" s="7"/>
      <c r="F9" s="7"/>
      <c r="G9" s="7"/>
      <c r="H9" s="7"/>
      <c r="I9" s="165" t="s">
        <v>47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9"/>
      <c r="AM9" s="4"/>
      <c r="AN9" s="4"/>
      <c r="AO9" s="4"/>
      <c r="AP9" s="4"/>
      <c r="AQ9" s="4"/>
    </row>
    <row r="10" spans="1:43" ht="15.75" customHeight="1">
      <c r="A10" s="7"/>
      <c r="B10" s="7"/>
      <c r="C10" s="7"/>
      <c r="D10" s="7"/>
      <c r="E10" s="7"/>
      <c r="F10" s="7"/>
      <c r="G10" s="7"/>
      <c r="H10" s="7"/>
      <c r="I10" s="165" t="s">
        <v>25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36"/>
      <c r="AD10" s="36"/>
      <c r="AE10" s="36"/>
      <c r="AF10" s="36"/>
      <c r="AG10" s="36"/>
      <c r="AH10" s="36"/>
      <c r="AI10" s="36"/>
      <c r="AJ10" s="36"/>
      <c r="AK10" s="36"/>
      <c r="AL10" s="9"/>
      <c r="AM10" s="4"/>
      <c r="AN10" s="4"/>
      <c r="AO10" s="4"/>
      <c r="AP10" s="4"/>
      <c r="AQ10" s="4"/>
    </row>
    <row r="11" spans="1:43" ht="15.75" customHeight="1">
      <c r="A11" s="7"/>
      <c r="B11" s="7"/>
      <c r="C11" s="7"/>
      <c r="D11" s="7"/>
      <c r="E11" s="7"/>
      <c r="F11" s="7"/>
      <c r="G11" s="7"/>
      <c r="H11" s="7"/>
      <c r="I11" s="165" t="s">
        <v>26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36"/>
      <c r="AD11" s="36"/>
      <c r="AE11" s="36"/>
      <c r="AF11" s="36"/>
      <c r="AG11" s="36"/>
      <c r="AH11" s="36"/>
      <c r="AI11" s="36"/>
      <c r="AJ11" s="36"/>
      <c r="AK11" s="36"/>
      <c r="AL11" s="9"/>
      <c r="AM11" s="4"/>
      <c r="AN11" s="4"/>
      <c r="AO11" s="4"/>
      <c r="AP11" s="4"/>
      <c r="AQ11" s="4"/>
    </row>
    <row r="12" spans="1:43" ht="11.25" customHeight="1">
      <c r="A12" s="7"/>
      <c r="B12" s="7"/>
      <c r="C12" s="7"/>
      <c r="D12" s="7"/>
      <c r="E12" s="7"/>
      <c r="F12" s="7"/>
      <c r="G12" s="7"/>
      <c r="H12" s="7"/>
      <c r="I12" s="165" t="s">
        <v>27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36"/>
      <c r="AD12" s="36"/>
      <c r="AE12" s="36"/>
      <c r="AF12" s="36"/>
      <c r="AG12" s="36"/>
      <c r="AH12" s="36"/>
      <c r="AI12" s="36"/>
      <c r="AJ12" s="36"/>
      <c r="AK12" s="36"/>
      <c r="AL12" s="9"/>
      <c r="AM12" s="4"/>
      <c r="AN12" s="4"/>
      <c r="AO12" s="4"/>
      <c r="AP12" s="4"/>
      <c r="AQ12" s="4"/>
    </row>
    <row r="13" spans="1:43" ht="8.25" customHeight="1">
      <c r="A13" s="7"/>
      <c r="B13" s="7"/>
      <c r="C13" s="7"/>
      <c r="D13" s="7"/>
      <c r="E13" s="7"/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  <c r="U13" s="19"/>
      <c r="V13" s="19"/>
      <c r="W13" s="19"/>
      <c r="X13" s="19"/>
      <c r="Y13" s="19"/>
      <c r="Z13" s="19"/>
      <c r="AA13" s="19"/>
      <c r="AB13" s="10"/>
      <c r="AC13" s="10"/>
      <c r="AD13" s="9"/>
      <c r="AE13" s="9"/>
      <c r="AF13" s="9"/>
      <c r="AG13" s="9"/>
      <c r="AH13" s="9"/>
      <c r="AI13" s="9"/>
      <c r="AJ13" s="9"/>
      <c r="AK13" s="9"/>
      <c r="AL13" s="9"/>
      <c r="AM13" s="4"/>
      <c r="AN13" s="4"/>
      <c r="AO13" s="4"/>
      <c r="AP13" s="4"/>
      <c r="AQ13" s="4"/>
    </row>
    <row r="14" spans="1:38" s="26" customFormat="1" ht="15" customHeight="1">
      <c r="A14" s="157" t="s">
        <v>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68" t="s">
        <v>16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57" t="s">
        <v>17</v>
      </c>
      <c r="AC14" s="157" t="s">
        <v>9</v>
      </c>
      <c r="AD14" s="159" t="s">
        <v>18</v>
      </c>
      <c r="AE14" s="160"/>
      <c r="AF14" s="160"/>
      <c r="AG14" s="160"/>
      <c r="AH14" s="160"/>
      <c r="AI14" s="161"/>
      <c r="AJ14" s="158" t="s">
        <v>13</v>
      </c>
      <c r="AK14" s="158"/>
      <c r="AL14" s="7"/>
    </row>
    <row r="15" spans="1:38" s="26" customFormat="1" ht="15" customHeight="1">
      <c r="A15" s="157" t="s">
        <v>20</v>
      </c>
      <c r="B15" s="157"/>
      <c r="C15" s="157"/>
      <c r="D15" s="157" t="s">
        <v>21</v>
      </c>
      <c r="E15" s="157"/>
      <c r="F15" s="157" t="s">
        <v>22</v>
      </c>
      <c r="G15" s="157"/>
      <c r="H15" s="159" t="s">
        <v>19</v>
      </c>
      <c r="I15" s="160"/>
      <c r="J15" s="160"/>
      <c r="K15" s="160"/>
      <c r="L15" s="160"/>
      <c r="M15" s="160"/>
      <c r="N15" s="160"/>
      <c r="O15" s="160"/>
      <c r="P15" s="160"/>
      <c r="Q15" s="166"/>
      <c r="R15" s="169"/>
      <c r="S15" s="170"/>
      <c r="T15" s="170"/>
      <c r="U15" s="170"/>
      <c r="V15" s="170"/>
      <c r="W15" s="170"/>
      <c r="X15" s="170"/>
      <c r="Y15" s="170"/>
      <c r="Z15" s="170"/>
      <c r="AA15" s="170"/>
      <c r="AB15" s="157"/>
      <c r="AC15" s="157"/>
      <c r="AD15" s="162"/>
      <c r="AE15" s="163"/>
      <c r="AF15" s="163"/>
      <c r="AG15" s="163"/>
      <c r="AH15" s="163"/>
      <c r="AI15" s="164"/>
      <c r="AJ15" s="158"/>
      <c r="AK15" s="158"/>
      <c r="AL15" s="7"/>
    </row>
    <row r="16" spans="1:38" s="26" customFormat="1" ht="22.5">
      <c r="A16" s="157"/>
      <c r="B16" s="157"/>
      <c r="C16" s="157"/>
      <c r="D16" s="157"/>
      <c r="E16" s="157"/>
      <c r="F16" s="157"/>
      <c r="G16" s="157"/>
      <c r="H16" s="162"/>
      <c r="I16" s="163"/>
      <c r="J16" s="163"/>
      <c r="K16" s="163"/>
      <c r="L16" s="163"/>
      <c r="M16" s="163"/>
      <c r="N16" s="163"/>
      <c r="O16" s="163"/>
      <c r="P16" s="163"/>
      <c r="Q16" s="167"/>
      <c r="R16" s="171"/>
      <c r="S16" s="163"/>
      <c r="T16" s="163"/>
      <c r="U16" s="163"/>
      <c r="V16" s="163"/>
      <c r="W16" s="163"/>
      <c r="X16" s="163"/>
      <c r="Y16" s="163"/>
      <c r="Z16" s="163"/>
      <c r="AA16" s="163"/>
      <c r="AB16" s="157"/>
      <c r="AC16" s="157"/>
      <c r="AD16" s="23">
        <v>2018</v>
      </c>
      <c r="AE16" s="42">
        <v>2019</v>
      </c>
      <c r="AF16" s="42">
        <v>2020</v>
      </c>
      <c r="AG16" s="23">
        <v>2021</v>
      </c>
      <c r="AH16" s="23">
        <v>2022</v>
      </c>
      <c r="AI16" s="23">
        <v>2023</v>
      </c>
      <c r="AJ16" s="25" t="s">
        <v>10</v>
      </c>
      <c r="AK16" s="122" t="s">
        <v>11</v>
      </c>
      <c r="AL16" s="7"/>
    </row>
    <row r="17" spans="1:38" s="26" customFormat="1" ht="15.75" customHeight="1">
      <c r="A17" s="23">
        <v>1</v>
      </c>
      <c r="B17" s="23">
        <v>2</v>
      </c>
      <c r="C17" s="23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3">
        <v>9</v>
      </c>
      <c r="J17" s="24">
        <v>10</v>
      </c>
      <c r="K17" s="23">
        <v>11</v>
      </c>
      <c r="L17" s="24">
        <v>12</v>
      </c>
      <c r="M17" s="23">
        <v>13</v>
      </c>
      <c r="N17" s="24">
        <v>14</v>
      </c>
      <c r="O17" s="24">
        <v>15</v>
      </c>
      <c r="P17" s="24">
        <v>16</v>
      </c>
      <c r="Q17" s="24">
        <v>17</v>
      </c>
      <c r="R17" s="23">
        <v>18</v>
      </c>
      <c r="S17" s="24">
        <v>19</v>
      </c>
      <c r="T17" s="23">
        <v>20</v>
      </c>
      <c r="U17" s="24">
        <v>21</v>
      </c>
      <c r="V17" s="23">
        <v>22</v>
      </c>
      <c r="W17" s="24">
        <v>23</v>
      </c>
      <c r="X17" s="23">
        <v>24</v>
      </c>
      <c r="Y17" s="24">
        <v>25</v>
      </c>
      <c r="Z17" s="23">
        <v>26</v>
      </c>
      <c r="AA17" s="24">
        <v>27</v>
      </c>
      <c r="AB17" s="23">
        <v>28</v>
      </c>
      <c r="AC17" s="24">
        <v>29</v>
      </c>
      <c r="AD17" s="23">
        <v>30</v>
      </c>
      <c r="AE17" s="47">
        <v>31</v>
      </c>
      <c r="AF17" s="42">
        <v>32</v>
      </c>
      <c r="AG17" s="23">
        <v>33</v>
      </c>
      <c r="AH17" s="23">
        <v>34</v>
      </c>
      <c r="AI17" s="23">
        <v>35</v>
      </c>
      <c r="AJ17" s="23">
        <v>36</v>
      </c>
      <c r="AK17" s="24">
        <v>37</v>
      </c>
      <c r="AL17" s="7" t="s">
        <v>40</v>
      </c>
    </row>
    <row r="18" spans="1:38" s="26" customFormat="1" ht="14.25" customHeight="1">
      <c r="A18" s="147"/>
      <c r="B18" s="147"/>
      <c r="C18" s="147"/>
      <c r="D18" s="148"/>
      <c r="E18" s="148"/>
      <c r="F18" s="148"/>
      <c r="G18" s="148"/>
      <c r="H18" s="148"/>
      <c r="I18" s="147"/>
      <c r="J18" s="147"/>
      <c r="K18" s="147"/>
      <c r="L18" s="147"/>
      <c r="M18" s="147"/>
      <c r="N18" s="147"/>
      <c r="O18" s="147"/>
      <c r="P18" s="147"/>
      <c r="Q18" s="147"/>
      <c r="R18" s="61">
        <v>0</v>
      </c>
      <c r="S18" s="61">
        <v>3</v>
      </c>
      <c r="T18" s="61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78" t="s">
        <v>15</v>
      </c>
      <c r="AC18" s="23" t="s">
        <v>23</v>
      </c>
      <c r="AD18" s="102">
        <f>AD30+AD43+AD77</f>
        <v>3788803</v>
      </c>
      <c r="AE18" s="102">
        <f>AE30+AE43+AE77+AE97</f>
        <v>4486897.51</v>
      </c>
      <c r="AF18" s="102">
        <f>AF30+AF43+AF77+AF97</f>
        <v>3498721</v>
      </c>
      <c r="AG18" s="102">
        <f>AG30+AG43+AG77+AG97</f>
        <v>3202797.43</v>
      </c>
      <c r="AH18" s="102">
        <f>AH30+AH43+AH77+AH97</f>
        <v>1927981.33</v>
      </c>
      <c r="AI18" s="102">
        <f>AI30+AI43+AI77+AI97</f>
        <v>1927981.33</v>
      </c>
      <c r="AJ18" s="102">
        <f>AD18+AE18+AF18+AG18+AH18+AI18</f>
        <v>18833181.6</v>
      </c>
      <c r="AK18" s="111">
        <v>2023</v>
      </c>
      <c r="AL18" s="115">
        <f>AJ30+AJ43+AJ77+AJ97</f>
        <v>18833181.6</v>
      </c>
    </row>
    <row r="19" spans="1:44" s="26" customFormat="1" ht="15">
      <c r="A19" s="84"/>
      <c r="B19" s="84"/>
      <c r="C19" s="84"/>
      <c r="D19" s="149"/>
      <c r="E19" s="149"/>
      <c r="F19" s="149"/>
      <c r="G19" s="149"/>
      <c r="H19" s="149"/>
      <c r="I19" s="84"/>
      <c r="J19" s="84"/>
      <c r="K19" s="84"/>
      <c r="L19" s="84"/>
      <c r="M19" s="84"/>
      <c r="N19" s="84"/>
      <c r="O19" s="84"/>
      <c r="P19" s="84"/>
      <c r="Q19" s="84"/>
      <c r="R19" s="84">
        <v>0</v>
      </c>
      <c r="S19" s="84">
        <v>3</v>
      </c>
      <c r="T19" s="84">
        <v>0</v>
      </c>
      <c r="U19" s="150">
        <v>0</v>
      </c>
      <c r="V19" s="150">
        <v>0</v>
      </c>
      <c r="W19" s="150">
        <v>0</v>
      </c>
      <c r="X19" s="150">
        <v>0</v>
      </c>
      <c r="Y19" s="150">
        <v>0</v>
      </c>
      <c r="Z19" s="150">
        <v>0</v>
      </c>
      <c r="AA19" s="150">
        <v>0</v>
      </c>
      <c r="AB19" s="79" t="s">
        <v>43</v>
      </c>
      <c r="AC19" s="53"/>
      <c r="AD19" s="54"/>
      <c r="AE19" s="54"/>
      <c r="AF19" s="54"/>
      <c r="AG19" s="54"/>
      <c r="AH19" s="54"/>
      <c r="AI19" s="54"/>
      <c r="AJ19" s="59"/>
      <c r="AK19" s="110"/>
      <c r="AL19" s="7">
        <v>2018</v>
      </c>
      <c r="AM19" s="26">
        <v>2019</v>
      </c>
      <c r="AN19" s="26">
        <v>2020</v>
      </c>
      <c r="AO19" s="26">
        <v>2021</v>
      </c>
      <c r="AP19" s="26">
        <v>2022</v>
      </c>
      <c r="AQ19" s="26">
        <v>2023</v>
      </c>
      <c r="AR19" s="26" t="s">
        <v>195</v>
      </c>
    </row>
    <row r="20" spans="1:44" s="26" customFormat="1" ht="24">
      <c r="A20" s="84"/>
      <c r="B20" s="84"/>
      <c r="C20" s="84"/>
      <c r="D20" s="149"/>
      <c r="E20" s="149"/>
      <c r="F20" s="149"/>
      <c r="G20" s="149"/>
      <c r="H20" s="149"/>
      <c r="I20" s="84"/>
      <c r="J20" s="84"/>
      <c r="K20" s="84"/>
      <c r="L20" s="84"/>
      <c r="M20" s="84"/>
      <c r="N20" s="84"/>
      <c r="O20" s="84"/>
      <c r="P20" s="84"/>
      <c r="Q20" s="84"/>
      <c r="R20" s="84">
        <v>0</v>
      </c>
      <c r="S20" s="84">
        <v>3</v>
      </c>
      <c r="T20" s="84">
        <v>0</v>
      </c>
      <c r="U20" s="150" t="s">
        <v>149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79" t="s">
        <v>49</v>
      </c>
      <c r="AC20" s="53"/>
      <c r="AD20" s="54"/>
      <c r="AE20" s="54"/>
      <c r="AF20" s="54"/>
      <c r="AG20" s="54"/>
      <c r="AH20" s="54"/>
      <c r="AI20" s="54"/>
      <c r="AJ20" s="59"/>
      <c r="AK20" s="110"/>
      <c r="AL20" s="115">
        <f>AL21+AL22</f>
        <v>3788803</v>
      </c>
      <c r="AM20" s="115">
        <f aca="true" t="shared" si="0" ref="AM20:AR20">AM21+AM22</f>
        <v>4486897.51</v>
      </c>
      <c r="AN20" s="115">
        <f t="shared" si="0"/>
        <v>3498721</v>
      </c>
      <c r="AO20" s="115">
        <f>AO21+AO22</f>
        <v>3202797.43</v>
      </c>
      <c r="AP20" s="115">
        <f t="shared" si="0"/>
        <v>1927981.33</v>
      </c>
      <c r="AQ20" s="115">
        <f t="shared" si="0"/>
        <v>1927981.33</v>
      </c>
      <c r="AR20" s="115">
        <f t="shared" si="0"/>
        <v>18833181.6</v>
      </c>
    </row>
    <row r="21" spans="1:44" s="26" customFormat="1" ht="15">
      <c r="A21" s="85"/>
      <c r="B21" s="85"/>
      <c r="C21" s="85"/>
      <c r="D21" s="151"/>
      <c r="E21" s="151"/>
      <c r="F21" s="151"/>
      <c r="G21" s="151"/>
      <c r="H21" s="151"/>
      <c r="I21" s="85"/>
      <c r="J21" s="85"/>
      <c r="K21" s="85"/>
      <c r="L21" s="85"/>
      <c r="M21" s="85"/>
      <c r="N21" s="85"/>
      <c r="O21" s="85"/>
      <c r="P21" s="85"/>
      <c r="Q21" s="85"/>
      <c r="R21" s="85">
        <v>0</v>
      </c>
      <c r="S21" s="85">
        <v>3</v>
      </c>
      <c r="T21" s="85">
        <v>0</v>
      </c>
      <c r="U21" s="85">
        <v>1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1</v>
      </c>
      <c r="AB21" s="80" t="s">
        <v>48</v>
      </c>
      <c r="AC21" s="42" t="s">
        <v>28</v>
      </c>
      <c r="AD21" s="43">
        <v>243.6</v>
      </c>
      <c r="AE21" s="76">
        <v>331.88</v>
      </c>
      <c r="AF21" s="76">
        <v>281.93</v>
      </c>
      <c r="AG21" s="76">
        <v>294.06</v>
      </c>
      <c r="AH21" s="119">
        <v>307.13</v>
      </c>
      <c r="AI21" s="119">
        <v>322.78</v>
      </c>
      <c r="AJ21" s="120">
        <f aca="true" t="shared" si="1" ref="AJ21:AJ67">AD21+AE21+AF21+AG21+AH21+AI21</f>
        <v>1781.3799999999999</v>
      </c>
      <c r="AK21" s="111">
        <v>2023</v>
      </c>
      <c r="AL21" s="115">
        <f>AD47+AD82</f>
        <v>2850000</v>
      </c>
      <c r="AM21" s="129">
        <f>AE47+AE57+AE82+AE84+AE87</f>
        <v>3524497.5100000002</v>
      </c>
      <c r="AN21" s="129">
        <f>AF47+AF57+AF60+AF62+AF82+AF84</f>
        <v>2450321</v>
      </c>
      <c r="AO21" s="129">
        <f>AG47+AG57+AG60+AG84+AG108</f>
        <v>1906797.4300000002</v>
      </c>
      <c r="AP21" s="129">
        <f>AH47+AH60</f>
        <v>945881.33</v>
      </c>
      <c r="AQ21" s="129">
        <f>AI47+AI57+AI60+AI62+AI82+AI84</f>
        <v>945881.33</v>
      </c>
      <c r="AR21" s="129">
        <f>AL21+AM21+AN21+AO21+AP21+AQ21</f>
        <v>12623378.6</v>
      </c>
    </row>
    <row r="22" spans="1:44" s="26" customFormat="1" ht="15">
      <c r="A22" s="85"/>
      <c r="B22" s="85"/>
      <c r="C22" s="85"/>
      <c r="D22" s="151"/>
      <c r="E22" s="151"/>
      <c r="F22" s="151"/>
      <c r="G22" s="151"/>
      <c r="H22" s="151"/>
      <c r="I22" s="85"/>
      <c r="J22" s="85"/>
      <c r="K22" s="85"/>
      <c r="L22" s="85"/>
      <c r="M22" s="85"/>
      <c r="N22" s="85"/>
      <c r="O22" s="85"/>
      <c r="P22" s="85"/>
      <c r="Q22" s="85"/>
      <c r="R22" s="85">
        <v>0</v>
      </c>
      <c r="S22" s="85">
        <v>3</v>
      </c>
      <c r="T22" s="85">
        <v>0</v>
      </c>
      <c r="U22" s="85">
        <v>1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2</v>
      </c>
      <c r="AB22" s="80" t="s">
        <v>81</v>
      </c>
      <c r="AC22" s="42" t="s">
        <v>82</v>
      </c>
      <c r="AD22" s="44">
        <v>9009</v>
      </c>
      <c r="AE22" s="44">
        <v>9077</v>
      </c>
      <c r="AF22" s="44">
        <v>9222</v>
      </c>
      <c r="AG22" s="44">
        <v>9230</v>
      </c>
      <c r="AH22" s="44">
        <v>9240</v>
      </c>
      <c r="AI22" s="44">
        <v>9250</v>
      </c>
      <c r="AJ22" s="120">
        <f t="shared" si="1"/>
        <v>55028</v>
      </c>
      <c r="AK22" s="112">
        <v>2023</v>
      </c>
      <c r="AL22" s="128">
        <f>AD48</f>
        <v>938803</v>
      </c>
      <c r="AM22" s="130">
        <f>AE48+AE58</f>
        <v>962400</v>
      </c>
      <c r="AN22" s="130">
        <f>AF48+AF58</f>
        <v>1048400</v>
      </c>
      <c r="AO22" s="130">
        <f>AG48+AG58+AG72+AG109</f>
        <v>1296000</v>
      </c>
      <c r="AP22" s="130">
        <f>AH48+AH58</f>
        <v>982100</v>
      </c>
      <c r="AQ22" s="130">
        <f>AI48+AI58</f>
        <v>982100</v>
      </c>
      <c r="AR22" s="130">
        <f>AL22+AM22+AN22+AO22+AP22+AQ22</f>
        <v>6209803</v>
      </c>
    </row>
    <row r="23" spans="1:38" s="26" customFormat="1" ht="24" customHeight="1">
      <c r="A23" s="84"/>
      <c r="B23" s="84"/>
      <c r="C23" s="84"/>
      <c r="D23" s="149"/>
      <c r="E23" s="149"/>
      <c r="F23" s="149"/>
      <c r="G23" s="149"/>
      <c r="H23" s="149"/>
      <c r="I23" s="84"/>
      <c r="J23" s="84"/>
      <c r="K23" s="84"/>
      <c r="L23" s="84"/>
      <c r="M23" s="84"/>
      <c r="N23" s="84"/>
      <c r="O23" s="84"/>
      <c r="P23" s="84"/>
      <c r="Q23" s="84"/>
      <c r="R23" s="84">
        <v>0</v>
      </c>
      <c r="S23" s="84">
        <v>3</v>
      </c>
      <c r="T23" s="84">
        <v>0</v>
      </c>
      <c r="U23" s="150">
        <v>2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79" t="s">
        <v>50</v>
      </c>
      <c r="AC23" s="53"/>
      <c r="AD23" s="54"/>
      <c r="AE23" s="54"/>
      <c r="AF23" s="54"/>
      <c r="AG23" s="54"/>
      <c r="AH23" s="54"/>
      <c r="AI23" s="54"/>
      <c r="AJ23" s="59"/>
      <c r="AK23" s="110"/>
      <c r="AL23" s="7"/>
    </row>
    <row r="24" spans="1:38" s="26" customFormat="1" ht="34.5" customHeight="1">
      <c r="A24" s="61"/>
      <c r="B24" s="61"/>
      <c r="C24" s="61"/>
      <c r="D24" s="62"/>
      <c r="E24" s="62"/>
      <c r="F24" s="62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>
        <v>0</v>
      </c>
      <c r="S24" s="61">
        <v>3</v>
      </c>
      <c r="T24" s="61">
        <v>0</v>
      </c>
      <c r="U24" s="147">
        <v>2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1</v>
      </c>
      <c r="AB24" s="80" t="s">
        <v>118</v>
      </c>
      <c r="AC24" s="42" t="s">
        <v>29</v>
      </c>
      <c r="AD24" s="44">
        <v>66</v>
      </c>
      <c r="AE24" s="44">
        <v>567</v>
      </c>
      <c r="AF24" s="44">
        <v>0</v>
      </c>
      <c r="AG24" s="44">
        <v>0</v>
      </c>
      <c r="AH24" s="44">
        <v>0</v>
      </c>
      <c r="AI24" s="44">
        <v>0</v>
      </c>
      <c r="AJ24" s="118">
        <f t="shared" si="1"/>
        <v>633</v>
      </c>
      <c r="AK24" s="111">
        <v>2019</v>
      </c>
      <c r="AL24" s="7"/>
    </row>
    <row r="25" spans="1:38" s="26" customFormat="1" ht="34.5" customHeight="1">
      <c r="A25" s="61"/>
      <c r="B25" s="61"/>
      <c r="C25" s="61"/>
      <c r="D25" s="62"/>
      <c r="E25" s="62"/>
      <c r="F25" s="62"/>
      <c r="G25" s="62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>
        <v>0</v>
      </c>
      <c r="S25" s="61">
        <v>3</v>
      </c>
      <c r="T25" s="61">
        <v>0</v>
      </c>
      <c r="U25" s="147">
        <v>2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1</v>
      </c>
      <c r="AB25" s="80" t="s">
        <v>118</v>
      </c>
      <c r="AC25" s="42" t="s">
        <v>196</v>
      </c>
      <c r="AD25" s="44">
        <v>0</v>
      </c>
      <c r="AE25" s="44">
        <v>0</v>
      </c>
      <c r="AF25" s="44">
        <v>320</v>
      </c>
      <c r="AG25" s="44">
        <v>320</v>
      </c>
      <c r="AH25" s="44">
        <v>320</v>
      </c>
      <c r="AI25" s="44">
        <v>320</v>
      </c>
      <c r="AJ25" s="118">
        <f t="shared" si="1"/>
        <v>1280</v>
      </c>
      <c r="AK25" s="111">
        <v>2023</v>
      </c>
      <c r="AL25" s="7"/>
    </row>
    <row r="26" spans="1:38" s="26" customFormat="1" ht="49.5" customHeight="1">
      <c r="A26" s="84"/>
      <c r="B26" s="84"/>
      <c r="C26" s="84"/>
      <c r="D26" s="149"/>
      <c r="E26" s="149"/>
      <c r="F26" s="149"/>
      <c r="G26" s="149"/>
      <c r="H26" s="149"/>
      <c r="I26" s="84"/>
      <c r="J26" s="84"/>
      <c r="K26" s="84"/>
      <c r="L26" s="84"/>
      <c r="M26" s="84"/>
      <c r="N26" s="84"/>
      <c r="O26" s="84"/>
      <c r="P26" s="84"/>
      <c r="Q26" s="84"/>
      <c r="R26" s="84">
        <v>0</v>
      </c>
      <c r="S26" s="84">
        <v>3</v>
      </c>
      <c r="T26" s="84">
        <v>0</v>
      </c>
      <c r="U26" s="150">
        <v>3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79" t="s">
        <v>168</v>
      </c>
      <c r="AC26" s="53"/>
      <c r="AD26" s="77"/>
      <c r="AE26" s="77"/>
      <c r="AF26" s="77"/>
      <c r="AG26" s="77"/>
      <c r="AH26" s="77"/>
      <c r="AI26" s="77"/>
      <c r="AJ26" s="59"/>
      <c r="AK26" s="110"/>
      <c r="AL26" s="115">
        <f>AJ48+AG72</f>
        <v>6134803</v>
      </c>
    </row>
    <row r="27" spans="1:38" s="26" customFormat="1" ht="62.25" customHeight="1">
      <c r="A27" s="61"/>
      <c r="B27" s="61"/>
      <c r="C27" s="61"/>
      <c r="D27" s="62"/>
      <c r="E27" s="62"/>
      <c r="F27" s="62"/>
      <c r="G27" s="62"/>
      <c r="H27" s="62"/>
      <c r="I27" s="61"/>
      <c r="J27" s="61"/>
      <c r="K27" s="61"/>
      <c r="L27" s="61"/>
      <c r="M27" s="61"/>
      <c r="N27" s="61"/>
      <c r="O27" s="61"/>
      <c r="P27" s="61"/>
      <c r="Q27" s="61"/>
      <c r="R27" s="61">
        <v>0</v>
      </c>
      <c r="S27" s="61">
        <v>3</v>
      </c>
      <c r="T27" s="61">
        <v>0</v>
      </c>
      <c r="U27" s="147">
        <v>3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1</v>
      </c>
      <c r="AB27" s="80" t="s">
        <v>169</v>
      </c>
      <c r="AC27" s="42" t="s">
        <v>127</v>
      </c>
      <c r="AD27" s="113">
        <f aca="true" t="shared" si="2" ref="AD27:AI27">AD77</f>
        <v>2400000</v>
      </c>
      <c r="AE27" s="121">
        <f t="shared" si="2"/>
        <v>3024497.5100000002</v>
      </c>
      <c r="AF27" s="121">
        <f t="shared" si="2"/>
        <v>1000000</v>
      </c>
      <c r="AG27" s="121">
        <f t="shared" si="2"/>
        <v>618000</v>
      </c>
      <c r="AH27" s="121">
        <f t="shared" si="2"/>
        <v>0</v>
      </c>
      <c r="AI27" s="121">
        <f t="shared" si="2"/>
        <v>0</v>
      </c>
      <c r="AJ27" s="102">
        <f>AD27+AE27+AF27+AG27+AH27++AI27</f>
        <v>7042497.51</v>
      </c>
      <c r="AK27" s="124">
        <v>2021</v>
      </c>
      <c r="AL27" s="7"/>
    </row>
    <row r="28" spans="1:38" s="26" customFormat="1" ht="24.75" customHeight="1">
      <c r="A28" s="152"/>
      <c r="B28" s="152"/>
      <c r="C28" s="152"/>
      <c r="D28" s="153"/>
      <c r="E28" s="153"/>
      <c r="F28" s="153"/>
      <c r="G28" s="153"/>
      <c r="H28" s="153"/>
      <c r="I28" s="152"/>
      <c r="J28" s="152"/>
      <c r="K28" s="152"/>
      <c r="L28" s="152"/>
      <c r="M28" s="152"/>
      <c r="N28" s="152"/>
      <c r="O28" s="152"/>
      <c r="P28" s="152"/>
      <c r="Q28" s="152"/>
      <c r="R28" s="84">
        <v>0</v>
      </c>
      <c r="S28" s="84">
        <v>3</v>
      </c>
      <c r="T28" s="84">
        <v>0</v>
      </c>
      <c r="U28" s="150">
        <v>4</v>
      </c>
      <c r="V28" s="150">
        <v>0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79" t="s">
        <v>129</v>
      </c>
      <c r="AC28" s="53"/>
      <c r="AD28" s="77"/>
      <c r="AE28" s="77"/>
      <c r="AF28" s="77"/>
      <c r="AG28" s="77"/>
      <c r="AH28" s="77"/>
      <c r="AI28" s="77"/>
      <c r="AJ28" s="59"/>
      <c r="AK28" s="110"/>
      <c r="AL28" s="7"/>
    </row>
    <row r="29" spans="1:38" s="26" customFormat="1" ht="24.75" customHeight="1">
      <c r="A29" s="61"/>
      <c r="B29" s="61"/>
      <c r="C29" s="61"/>
      <c r="D29" s="62"/>
      <c r="E29" s="62"/>
      <c r="F29" s="62"/>
      <c r="G29" s="62"/>
      <c r="H29" s="62"/>
      <c r="I29" s="61"/>
      <c r="J29" s="61"/>
      <c r="K29" s="61"/>
      <c r="L29" s="61"/>
      <c r="M29" s="61"/>
      <c r="N29" s="61"/>
      <c r="O29" s="61"/>
      <c r="P29" s="61"/>
      <c r="Q29" s="61"/>
      <c r="R29" s="61">
        <v>0</v>
      </c>
      <c r="S29" s="61">
        <v>3</v>
      </c>
      <c r="T29" s="61">
        <v>0</v>
      </c>
      <c r="U29" s="147">
        <v>4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1</v>
      </c>
      <c r="AB29" s="80" t="s">
        <v>103</v>
      </c>
      <c r="AC29" s="42" t="s">
        <v>29</v>
      </c>
      <c r="AD29" s="38">
        <v>818</v>
      </c>
      <c r="AE29" s="43">
        <v>662</v>
      </c>
      <c r="AF29" s="43">
        <v>701</v>
      </c>
      <c r="AG29" s="43">
        <v>723</v>
      </c>
      <c r="AH29" s="43">
        <v>743</v>
      </c>
      <c r="AI29" s="43">
        <v>763</v>
      </c>
      <c r="AJ29" s="118">
        <f>AD29+AE29+AF29+AG29+AH29+AI29</f>
        <v>4410</v>
      </c>
      <c r="AK29" s="109">
        <v>2023</v>
      </c>
      <c r="AL29" s="7"/>
    </row>
    <row r="30" spans="1:38" s="26" customFormat="1" ht="27.75" customHeight="1">
      <c r="A30" s="86"/>
      <c r="B30" s="86"/>
      <c r="C30" s="86"/>
      <c r="D30" s="154"/>
      <c r="E30" s="154"/>
      <c r="F30" s="154"/>
      <c r="G30" s="154"/>
      <c r="H30" s="154"/>
      <c r="I30" s="86"/>
      <c r="J30" s="86"/>
      <c r="K30" s="86"/>
      <c r="L30" s="86"/>
      <c r="M30" s="86"/>
      <c r="N30" s="86"/>
      <c r="O30" s="86"/>
      <c r="P30" s="86"/>
      <c r="Q30" s="86"/>
      <c r="R30" s="86">
        <v>0</v>
      </c>
      <c r="S30" s="86">
        <v>3</v>
      </c>
      <c r="T30" s="86">
        <v>1</v>
      </c>
      <c r="U30" s="86">
        <v>1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55" t="s">
        <v>51</v>
      </c>
      <c r="AC30" s="52" t="s">
        <v>23</v>
      </c>
      <c r="AD30" s="56">
        <f aca="true" t="shared" si="3" ref="AD30:AI30">AD31+AD37</f>
        <v>0</v>
      </c>
      <c r="AE30" s="56">
        <f t="shared" si="3"/>
        <v>0</v>
      </c>
      <c r="AF30" s="56">
        <f t="shared" si="3"/>
        <v>0</v>
      </c>
      <c r="AG30" s="56">
        <f t="shared" si="3"/>
        <v>0</v>
      </c>
      <c r="AH30" s="56">
        <f t="shared" si="3"/>
        <v>0</v>
      </c>
      <c r="AI30" s="56">
        <f t="shared" si="3"/>
        <v>0</v>
      </c>
      <c r="AJ30" s="56">
        <f t="shared" si="1"/>
        <v>0</v>
      </c>
      <c r="AK30" s="114">
        <v>2023</v>
      </c>
      <c r="AL30" s="7"/>
    </row>
    <row r="31" spans="1:38" s="26" customFormat="1" ht="24">
      <c r="A31" s="61"/>
      <c r="B31" s="61"/>
      <c r="C31" s="61"/>
      <c r="D31" s="62"/>
      <c r="E31" s="62"/>
      <c r="F31" s="62"/>
      <c r="G31" s="62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>
        <v>0</v>
      </c>
      <c r="S31" s="61">
        <v>3</v>
      </c>
      <c r="T31" s="61">
        <v>1</v>
      </c>
      <c r="U31" s="61">
        <v>1</v>
      </c>
      <c r="V31" s="61">
        <v>1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40" t="s">
        <v>52</v>
      </c>
      <c r="AC31" s="23" t="s">
        <v>23</v>
      </c>
      <c r="AD31" s="37">
        <f aca="true" t="shared" si="4" ref="AD31:AI31">AD33</f>
        <v>0</v>
      </c>
      <c r="AE31" s="37">
        <f t="shared" si="4"/>
        <v>0</v>
      </c>
      <c r="AF31" s="37">
        <f t="shared" si="4"/>
        <v>0</v>
      </c>
      <c r="AG31" s="37">
        <f t="shared" si="4"/>
        <v>0</v>
      </c>
      <c r="AH31" s="37">
        <f t="shared" si="4"/>
        <v>0</v>
      </c>
      <c r="AI31" s="37">
        <f t="shared" si="4"/>
        <v>0</v>
      </c>
      <c r="AJ31" s="39">
        <f t="shared" si="1"/>
        <v>0</v>
      </c>
      <c r="AK31" s="43">
        <v>2023</v>
      </c>
      <c r="AL31" s="7"/>
    </row>
    <row r="32" spans="1:38" s="26" customFormat="1" ht="24.75" customHeight="1">
      <c r="A32" s="60"/>
      <c r="B32" s="60"/>
      <c r="C32" s="60"/>
      <c r="D32" s="63"/>
      <c r="E32" s="63"/>
      <c r="F32" s="63"/>
      <c r="G32" s="63"/>
      <c r="H32" s="63"/>
      <c r="I32" s="60"/>
      <c r="J32" s="60"/>
      <c r="K32" s="60"/>
      <c r="L32" s="60"/>
      <c r="M32" s="60"/>
      <c r="N32" s="60"/>
      <c r="O32" s="60"/>
      <c r="P32" s="60"/>
      <c r="Q32" s="60"/>
      <c r="R32" s="60">
        <v>0</v>
      </c>
      <c r="S32" s="60">
        <v>3</v>
      </c>
      <c r="T32" s="60">
        <v>1</v>
      </c>
      <c r="U32" s="60">
        <v>1</v>
      </c>
      <c r="V32" s="60">
        <v>1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50" t="s">
        <v>107</v>
      </c>
      <c r="AC32" s="48" t="s">
        <v>29</v>
      </c>
      <c r="AD32" s="49">
        <v>20</v>
      </c>
      <c r="AE32" s="49">
        <v>25</v>
      </c>
      <c r="AF32" s="49">
        <v>30</v>
      </c>
      <c r="AG32" s="49">
        <v>30</v>
      </c>
      <c r="AH32" s="49">
        <v>30</v>
      </c>
      <c r="AI32" s="49">
        <v>30</v>
      </c>
      <c r="AJ32" s="58">
        <f t="shared" si="1"/>
        <v>165</v>
      </c>
      <c r="AK32" s="49">
        <v>2023</v>
      </c>
      <c r="AL32" s="7"/>
    </row>
    <row r="33" spans="1:38" s="26" customFormat="1" ht="15">
      <c r="A33" s="61">
        <v>0</v>
      </c>
      <c r="B33" s="61">
        <v>2</v>
      </c>
      <c r="C33" s="61">
        <v>7</v>
      </c>
      <c r="D33" s="62">
        <v>0</v>
      </c>
      <c r="E33" s="62">
        <v>4</v>
      </c>
      <c r="F33" s="62">
        <v>1</v>
      </c>
      <c r="G33" s="62">
        <v>2</v>
      </c>
      <c r="H33" s="62">
        <v>0</v>
      </c>
      <c r="I33" s="61">
        <v>3</v>
      </c>
      <c r="J33" s="61">
        <v>1</v>
      </c>
      <c r="K33" s="61">
        <v>0</v>
      </c>
      <c r="L33" s="61">
        <v>1</v>
      </c>
      <c r="M33" s="61">
        <v>2</v>
      </c>
      <c r="N33" s="61">
        <v>0</v>
      </c>
      <c r="O33" s="61">
        <v>0</v>
      </c>
      <c r="P33" s="61">
        <v>1</v>
      </c>
      <c r="Q33" s="61" t="s">
        <v>0</v>
      </c>
      <c r="R33" s="61">
        <v>0</v>
      </c>
      <c r="S33" s="61">
        <v>3</v>
      </c>
      <c r="T33" s="61">
        <v>1</v>
      </c>
      <c r="U33" s="61">
        <v>1</v>
      </c>
      <c r="V33" s="61">
        <v>1</v>
      </c>
      <c r="W33" s="61">
        <v>0</v>
      </c>
      <c r="X33" s="61">
        <v>0</v>
      </c>
      <c r="Y33" s="61">
        <v>1</v>
      </c>
      <c r="Z33" s="61">
        <v>0</v>
      </c>
      <c r="AA33" s="61">
        <v>0</v>
      </c>
      <c r="AB33" s="22" t="s">
        <v>67</v>
      </c>
      <c r="AC33" s="23" t="s">
        <v>23</v>
      </c>
      <c r="AD33" s="37">
        <v>0</v>
      </c>
      <c r="AE33" s="44">
        <v>0</v>
      </c>
      <c r="AF33" s="44">
        <v>0</v>
      </c>
      <c r="AG33" s="37">
        <v>0</v>
      </c>
      <c r="AH33" s="37">
        <v>0</v>
      </c>
      <c r="AI33" s="37">
        <v>0</v>
      </c>
      <c r="AJ33" s="39">
        <f t="shared" si="1"/>
        <v>0</v>
      </c>
      <c r="AK33" s="43">
        <v>2023</v>
      </c>
      <c r="AL33" s="7"/>
    </row>
    <row r="34" spans="1:38" s="26" customFormat="1" ht="15">
      <c r="A34" s="60"/>
      <c r="B34" s="60"/>
      <c r="C34" s="60"/>
      <c r="D34" s="63"/>
      <c r="E34" s="63"/>
      <c r="F34" s="63"/>
      <c r="G34" s="63"/>
      <c r="H34" s="63"/>
      <c r="I34" s="60"/>
      <c r="J34" s="60"/>
      <c r="K34" s="60"/>
      <c r="L34" s="60"/>
      <c r="M34" s="60"/>
      <c r="N34" s="60"/>
      <c r="O34" s="60"/>
      <c r="P34" s="60"/>
      <c r="Q34" s="60"/>
      <c r="R34" s="60">
        <v>0</v>
      </c>
      <c r="S34" s="60">
        <v>3</v>
      </c>
      <c r="T34" s="60">
        <v>1</v>
      </c>
      <c r="U34" s="60">
        <v>1</v>
      </c>
      <c r="V34" s="60">
        <v>1</v>
      </c>
      <c r="W34" s="60">
        <v>0</v>
      </c>
      <c r="X34" s="60">
        <v>0</v>
      </c>
      <c r="Y34" s="60">
        <v>1</v>
      </c>
      <c r="Z34" s="60">
        <v>0</v>
      </c>
      <c r="AA34" s="60">
        <v>1</v>
      </c>
      <c r="AB34" s="50" t="s">
        <v>34</v>
      </c>
      <c r="AC34" s="48" t="s">
        <v>29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4</v>
      </c>
      <c r="AJ34" s="58">
        <f t="shared" si="1"/>
        <v>24</v>
      </c>
      <c r="AK34" s="49">
        <v>2023</v>
      </c>
      <c r="AL34" s="7"/>
    </row>
    <row r="35" spans="1:38" s="26" customFormat="1" ht="48">
      <c r="A35" s="61"/>
      <c r="B35" s="61"/>
      <c r="C35" s="61"/>
      <c r="D35" s="62"/>
      <c r="E35" s="62"/>
      <c r="F35" s="62"/>
      <c r="G35" s="62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>
        <v>0</v>
      </c>
      <c r="S35" s="61">
        <v>3</v>
      </c>
      <c r="T35" s="61">
        <v>1</v>
      </c>
      <c r="U35" s="61">
        <v>1</v>
      </c>
      <c r="V35" s="61">
        <v>1</v>
      </c>
      <c r="W35" s="61">
        <v>0</v>
      </c>
      <c r="X35" s="61">
        <v>0</v>
      </c>
      <c r="Y35" s="61">
        <v>2</v>
      </c>
      <c r="Z35" s="61">
        <v>0</v>
      </c>
      <c r="AA35" s="61">
        <v>0</v>
      </c>
      <c r="AB35" s="22" t="s">
        <v>68</v>
      </c>
      <c r="AC35" s="23" t="s">
        <v>100</v>
      </c>
      <c r="AD35" s="38" t="s">
        <v>42</v>
      </c>
      <c r="AE35" s="38" t="s">
        <v>42</v>
      </c>
      <c r="AF35" s="38" t="s">
        <v>42</v>
      </c>
      <c r="AG35" s="38" t="s">
        <v>42</v>
      </c>
      <c r="AH35" s="38" t="s">
        <v>42</v>
      </c>
      <c r="AI35" s="38" t="s">
        <v>42</v>
      </c>
      <c r="AJ35" s="38" t="s">
        <v>42</v>
      </c>
      <c r="AK35" s="43">
        <v>2023</v>
      </c>
      <c r="AL35" s="7"/>
    </row>
    <row r="36" spans="1:38" s="26" customFormat="1" ht="24">
      <c r="A36" s="60"/>
      <c r="B36" s="60"/>
      <c r="C36" s="60"/>
      <c r="D36" s="63"/>
      <c r="E36" s="63"/>
      <c r="F36" s="63"/>
      <c r="G36" s="63"/>
      <c r="H36" s="63"/>
      <c r="I36" s="60"/>
      <c r="J36" s="60"/>
      <c r="K36" s="60"/>
      <c r="L36" s="60"/>
      <c r="M36" s="60"/>
      <c r="N36" s="60"/>
      <c r="O36" s="60"/>
      <c r="P36" s="60"/>
      <c r="Q36" s="60"/>
      <c r="R36" s="60">
        <v>0</v>
      </c>
      <c r="S36" s="60">
        <v>3</v>
      </c>
      <c r="T36" s="60">
        <v>1</v>
      </c>
      <c r="U36" s="60">
        <v>1</v>
      </c>
      <c r="V36" s="60">
        <v>1</v>
      </c>
      <c r="W36" s="60">
        <v>0</v>
      </c>
      <c r="X36" s="60">
        <v>0</v>
      </c>
      <c r="Y36" s="60">
        <v>2</v>
      </c>
      <c r="Z36" s="60">
        <v>0</v>
      </c>
      <c r="AA36" s="60">
        <v>1</v>
      </c>
      <c r="AB36" s="50" t="s">
        <v>33</v>
      </c>
      <c r="AC36" s="48" t="s">
        <v>29</v>
      </c>
      <c r="AD36" s="49">
        <v>20</v>
      </c>
      <c r="AE36" s="49">
        <v>20</v>
      </c>
      <c r="AF36" s="49">
        <v>25</v>
      </c>
      <c r="AG36" s="49">
        <v>25</v>
      </c>
      <c r="AH36" s="49">
        <v>30</v>
      </c>
      <c r="AI36" s="49">
        <v>30</v>
      </c>
      <c r="AJ36" s="58">
        <f t="shared" si="1"/>
        <v>150</v>
      </c>
      <c r="AK36" s="49">
        <v>2023</v>
      </c>
      <c r="AL36" s="7"/>
    </row>
    <row r="37" spans="1:38" s="26" customFormat="1" ht="24">
      <c r="A37" s="61"/>
      <c r="B37" s="61"/>
      <c r="C37" s="61"/>
      <c r="D37" s="62"/>
      <c r="E37" s="62"/>
      <c r="F37" s="62"/>
      <c r="G37" s="62"/>
      <c r="H37" s="62"/>
      <c r="I37" s="61"/>
      <c r="J37" s="61"/>
      <c r="K37" s="61"/>
      <c r="L37" s="61"/>
      <c r="M37" s="61"/>
      <c r="N37" s="61"/>
      <c r="O37" s="61"/>
      <c r="P37" s="61"/>
      <c r="Q37" s="61"/>
      <c r="R37" s="61">
        <v>0</v>
      </c>
      <c r="S37" s="61">
        <v>3</v>
      </c>
      <c r="T37" s="61">
        <v>1</v>
      </c>
      <c r="U37" s="61">
        <v>1</v>
      </c>
      <c r="V37" s="61">
        <v>2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22" t="s">
        <v>35</v>
      </c>
      <c r="AC37" s="23" t="s">
        <v>23</v>
      </c>
      <c r="AD37" s="37">
        <f aca="true" t="shared" si="5" ref="AD37:AI37">AD39</f>
        <v>0</v>
      </c>
      <c r="AE37" s="37">
        <f t="shared" si="5"/>
        <v>0</v>
      </c>
      <c r="AF37" s="37">
        <f t="shared" si="5"/>
        <v>0</v>
      </c>
      <c r="AG37" s="37">
        <f t="shared" si="5"/>
        <v>0</v>
      </c>
      <c r="AH37" s="37">
        <f t="shared" si="5"/>
        <v>0</v>
      </c>
      <c r="AI37" s="37">
        <f t="shared" si="5"/>
        <v>0</v>
      </c>
      <c r="AJ37" s="39">
        <f t="shared" si="1"/>
        <v>0</v>
      </c>
      <c r="AK37" s="43">
        <v>2023</v>
      </c>
      <c r="AL37" s="7"/>
    </row>
    <row r="38" spans="1:38" s="26" customFormat="1" ht="15">
      <c r="A38" s="60"/>
      <c r="B38" s="60"/>
      <c r="C38" s="60"/>
      <c r="D38" s="63"/>
      <c r="E38" s="63"/>
      <c r="F38" s="63"/>
      <c r="G38" s="63"/>
      <c r="H38" s="63"/>
      <c r="I38" s="60"/>
      <c r="J38" s="60"/>
      <c r="K38" s="60"/>
      <c r="L38" s="60"/>
      <c r="M38" s="60"/>
      <c r="N38" s="60"/>
      <c r="O38" s="60"/>
      <c r="P38" s="60"/>
      <c r="Q38" s="60"/>
      <c r="R38" s="60">
        <v>0</v>
      </c>
      <c r="S38" s="60">
        <v>3</v>
      </c>
      <c r="T38" s="60">
        <v>1</v>
      </c>
      <c r="U38" s="60">
        <v>1</v>
      </c>
      <c r="V38" s="60">
        <v>2</v>
      </c>
      <c r="W38" s="60">
        <v>0</v>
      </c>
      <c r="X38" s="60">
        <v>0</v>
      </c>
      <c r="Y38" s="60">
        <v>0</v>
      </c>
      <c r="Z38" s="60">
        <v>0</v>
      </c>
      <c r="AA38" s="60">
        <v>1</v>
      </c>
      <c r="AB38" s="50" t="s">
        <v>39</v>
      </c>
      <c r="AC38" s="48" t="s">
        <v>30</v>
      </c>
      <c r="AD38" s="57">
        <v>2000</v>
      </c>
      <c r="AE38" s="57">
        <v>9369</v>
      </c>
      <c r="AF38" s="142">
        <v>6902.6</v>
      </c>
      <c r="AG38" s="57">
        <v>6500</v>
      </c>
      <c r="AH38" s="57">
        <v>5000</v>
      </c>
      <c r="AI38" s="57">
        <v>5000</v>
      </c>
      <c r="AJ38" s="58">
        <f>AD38+AE38+AF38+AG38+AH38+AI38</f>
        <v>34771.6</v>
      </c>
      <c r="AK38" s="49">
        <v>2023</v>
      </c>
      <c r="AL38" s="7"/>
    </row>
    <row r="39" spans="1:38" s="26" customFormat="1" ht="36">
      <c r="A39" s="61"/>
      <c r="B39" s="61"/>
      <c r="C39" s="61"/>
      <c r="D39" s="62"/>
      <c r="E39" s="62"/>
      <c r="F39" s="62"/>
      <c r="G39" s="62"/>
      <c r="H39" s="62"/>
      <c r="I39" s="61"/>
      <c r="J39" s="61"/>
      <c r="K39" s="61"/>
      <c r="L39" s="61"/>
      <c r="M39" s="61"/>
      <c r="N39" s="61"/>
      <c r="O39" s="61"/>
      <c r="P39" s="61"/>
      <c r="Q39" s="61"/>
      <c r="R39" s="61">
        <v>0</v>
      </c>
      <c r="S39" s="61">
        <v>3</v>
      </c>
      <c r="T39" s="61">
        <v>1</v>
      </c>
      <c r="U39" s="61">
        <v>1</v>
      </c>
      <c r="V39" s="61">
        <v>2</v>
      </c>
      <c r="W39" s="61">
        <v>0</v>
      </c>
      <c r="X39" s="61">
        <v>0</v>
      </c>
      <c r="Y39" s="61">
        <v>1</v>
      </c>
      <c r="Z39" s="61">
        <v>0</v>
      </c>
      <c r="AA39" s="61">
        <v>0</v>
      </c>
      <c r="AB39" s="51" t="s">
        <v>69</v>
      </c>
      <c r="AC39" s="23" t="s">
        <v>23</v>
      </c>
      <c r="AD39" s="37">
        <v>0</v>
      </c>
      <c r="AE39" s="44">
        <v>0</v>
      </c>
      <c r="AF39" s="44">
        <v>0</v>
      </c>
      <c r="AG39" s="37">
        <v>0</v>
      </c>
      <c r="AH39" s="37">
        <v>0</v>
      </c>
      <c r="AI39" s="37">
        <v>0</v>
      </c>
      <c r="AJ39" s="39">
        <f t="shared" si="1"/>
        <v>0</v>
      </c>
      <c r="AK39" s="43">
        <v>2023</v>
      </c>
      <c r="AL39" s="7"/>
    </row>
    <row r="40" spans="1:38" s="26" customFormat="1" ht="24">
      <c r="A40" s="60"/>
      <c r="B40" s="60"/>
      <c r="C40" s="60"/>
      <c r="D40" s="63"/>
      <c r="E40" s="63"/>
      <c r="F40" s="63"/>
      <c r="G40" s="63"/>
      <c r="H40" s="63"/>
      <c r="I40" s="60"/>
      <c r="J40" s="60"/>
      <c r="K40" s="60"/>
      <c r="L40" s="60"/>
      <c r="M40" s="60"/>
      <c r="N40" s="60"/>
      <c r="O40" s="60"/>
      <c r="P40" s="60"/>
      <c r="Q40" s="60"/>
      <c r="R40" s="60">
        <v>0</v>
      </c>
      <c r="S40" s="60">
        <v>3</v>
      </c>
      <c r="T40" s="60">
        <v>1</v>
      </c>
      <c r="U40" s="60">
        <v>1</v>
      </c>
      <c r="V40" s="60">
        <v>2</v>
      </c>
      <c r="W40" s="60">
        <v>0</v>
      </c>
      <c r="X40" s="60">
        <v>0</v>
      </c>
      <c r="Y40" s="60">
        <v>1</v>
      </c>
      <c r="Z40" s="60">
        <v>0</v>
      </c>
      <c r="AA40" s="60">
        <v>1</v>
      </c>
      <c r="AB40" s="50" t="s">
        <v>31</v>
      </c>
      <c r="AC40" s="48" t="s">
        <v>29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58">
        <f t="shared" si="1"/>
        <v>0</v>
      </c>
      <c r="AK40" s="49">
        <v>2023</v>
      </c>
      <c r="AL40" s="7"/>
    </row>
    <row r="41" spans="1:38" s="26" customFormat="1" ht="60">
      <c r="A41" s="61"/>
      <c r="B41" s="61"/>
      <c r="C41" s="61"/>
      <c r="D41" s="62"/>
      <c r="E41" s="62"/>
      <c r="F41" s="62"/>
      <c r="G41" s="62"/>
      <c r="H41" s="62"/>
      <c r="I41" s="61"/>
      <c r="J41" s="61"/>
      <c r="K41" s="61"/>
      <c r="L41" s="61"/>
      <c r="M41" s="61"/>
      <c r="N41" s="61"/>
      <c r="O41" s="61"/>
      <c r="P41" s="61"/>
      <c r="Q41" s="61"/>
      <c r="R41" s="61">
        <v>0</v>
      </c>
      <c r="S41" s="61">
        <v>3</v>
      </c>
      <c r="T41" s="61">
        <v>1</v>
      </c>
      <c r="U41" s="61">
        <v>1</v>
      </c>
      <c r="V41" s="61">
        <v>2</v>
      </c>
      <c r="W41" s="61">
        <v>0</v>
      </c>
      <c r="X41" s="61">
        <v>0</v>
      </c>
      <c r="Y41" s="61">
        <v>2</v>
      </c>
      <c r="Z41" s="61">
        <v>0</v>
      </c>
      <c r="AA41" s="61">
        <v>0</v>
      </c>
      <c r="AB41" s="22" t="s">
        <v>70</v>
      </c>
      <c r="AC41" s="23" t="s">
        <v>100</v>
      </c>
      <c r="AD41" s="38" t="s">
        <v>8</v>
      </c>
      <c r="AE41" s="43" t="s">
        <v>8</v>
      </c>
      <c r="AF41" s="38" t="s">
        <v>42</v>
      </c>
      <c r="AG41" s="38" t="s">
        <v>42</v>
      </c>
      <c r="AH41" s="38" t="s">
        <v>42</v>
      </c>
      <c r="AI41" s="38" t="s">
        <v>42</v>
      </c>
      <c r="AJ41" s="38" t="s">
        <v>42</v>
      </c>
      <c r="AK41" s="43">
        <v>2023</v>
      </c>
      <c r="AL41" s="7"/>
    </row>
    <row r="42" spans="1:38" s="26" customFormat="1" ht="24">
      <c r="A42" s="60"/>
      <c r="B42" s="60"/>
      <c r="C42" s="60"/>
      <c r="D42" s="63"/>
      <c r="E42" s="63"/>
      <c r="F42" s="63"/>
      <c r="G42" s="63"/>
      <c r="H42" s="63"/>
      <c r="I42" s="60"/>
      <c r="J42" s="60"/>
      <c r="K42" s="60"/>
      <c r="L42" s="60"/>
      <c r="M42" s="60"/>
      <c r="N42" s="60"/>
      <c r="O42" s="60"/>
      <c r="P42" s="60"/>
      <c r="Q42" s="60"/>
      <c r="R42" s="60">
        <v>0</v>
      </c>
      <c r="S42" s="60">
        <v>3</v>
      </c>
      <c r="T42" s="60">
        <v>1</v>
      </c>
      <c r="U42" s="60">
        <v>1</v>
      </c>
      <c r="V42" s="60">
        <v>2</v>
      </c>
      <c r="W42" s="60">
        <v>0</v>
      </c>
      <c r="X42" s="60">
        <v>0</v>
      </c>
      <c r="Y42" s="60">
        <v>2</v>
      </c>
      <c r="Z42" s="60">
        <v>0</v>
      </c>
      <c r="AA42" s="60">
        <v>1</v>
      </c>
      <c r="AB42" s="50" t="s">
        <v>32</v>
      </c>
      <c r="AC42" s="48" t="s">
        <v>29</v>
      </c>
      <c r="AD42" s="49">
        <v>0</v>
      </c>
      <c r="AE42" s="49">
        <v>0</v>
      </c>
      <c r="AF42" s="49">
        <v>0</v>
      </c>
      <c r="AG42" s="49">
        <v>1</v>
      </c>
      <c r="AH42" s="49">
        <v>1</v>
      </c>
      <c r="AI42" s="49">
        <v>1</v>
      </c>
      <c r="AJ42" s="58">
        <f t="shared" si="1"/>
        <v>3</v>
      </c>
      <c r="AK42" s="49">
        <v>2023</v>
      </c>
      <c r="AL42" s="7"/>
    </row>
    <row r="43" spans="1:44" s="26" customFormat="1" ht="24">
      <c r="A43" s="86"/>
      <c r="B43" s="86"/>
      <c r="C43" s="86"/>
      <c r="D43" s="154"/>
      <c r="E43" s="154"/>
      <c r="F43" s="154"/>
      <c r="G43" s="154"/>
      <c r="H43" s="154"/>
      <c r="I43" s="86"/>
      <c r="J43" s="86"/>
      <c r="K43" s="86"/>
      <c r="L43" s="86"/>
      <c r="M43" s="86"/>
      <c r="N43" s="86"/>
      <c r="O43" s="86"/>
      <c r="P43" s="86"/>
      <c r="Q43" s="86"/>
      <c r="R43" s="86">
        <v>0</v>
      </c>
      <c r="S43" s="86">
        <v>3</v>
      </c>
      <c r="T43" s="86">
        <v>2</v>
      </c>
      <c r="U43" s="86">
        <v>2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55" t="s">
        <v>53</v>
      </c>
      <c r="AC43" s="52" t="s">
        <v>23</v>
      </c>
      <c r="AD43" s="140">
        <f>AD44+AD64</f>
        <v>1388803</v>
      </c>
      <c r="AE43" s="140">
        <f>AE44+AE64</f>
        <v>1462400</v>
      </c>
      <c r="AF43" s="140">
        <f>AF44+AF64+AF70</f>
        <v>2498721</v>
      </c>
      <c r="AG43" s="140">
        <f>AG44+AG64+AG70</f>
        <v>2241881.33</v>
      </c>
      <c r="AH43" s="140">
        <f>AH44+AH64+AH70</f>
        <v>1927981.33</v>
      </c>
      <c r="AI43" s="140">
        <f>AI44+AI64+AI70</f>
        <v>1927981.33</v>
      </c>
      <c r="AJ43" s="141">
        <f t="shared" si="1"/>
        <v>11447767.99</v>
      </c>
      <c r="AK43" s="114">
        <v>2023</v>
      </c>
      <c r="AL43" s="115">
        <f aca="true" t="shared" si="6" ref="AL43:AR43">AL44+AL45</f>
        <v>1388803</v>
      </c>
      <c r="AM43" s="115">
        <f t="shared" si="6"/>
        <v>1462400</v>
      </c>
      <c r="AN43" s="115">
        <f t="shared" si="6"/>
        <v>2498721</v>
      </c>
      <c r="AO43" s="115">
        <f t="shared" si="6"/>
        <v>2241881.33</v>
      </c>
      <c r="AP43" s="115">
        <f t="shared" si="6"/>
        <v>1927981.33</v>
      </c>
      <c r="AQ43" s="115">
        <f t="shared" si="6"/>
        <v>1927981.33</v>
      </c>
      <c r="AR43" s="129">
        <f t="shared" si="6"/>
        <v>11447767.99</v>
      </c>
    </row>
    <row r="44" spans="1:44" s="26" customFormat="1" ht="36">
      <c r="A44" s="61"/>
      <c r="B44" s="61"/>
      <c r="C44" s="61"/>
      <c r="D44" s="62"/>
      <c r="E44" s="62"/>
      <c r="F44" s="62"/>
      <c r="G44" s="62"/>
      <c r="H44" s="62"/>
      <c r="I44" s="61"/>
      <c r="J44" s="61"/>
      <c r="K44" s="61"/>
      <c r="L44" s="61"/>
      <c r="M44" s="61"/>
      <c r="N44" s="61"/>
      <c r="O44" s="61"/>
      <c r="P44" s="61"/>
      <c r="Q44" s="61"/>
      <c r="R44" s="61">
        <v>0</v>
      </c>
      <c r="S44" s="61">
        <v>3</v>
      </c>
      <c r="T44" s="61">
        <v>2</v>
      </c>
      <c r="U44" s="61">
        <v>2</v>
      </c>
      <c r="V44" s="61">
        <v>1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41" t="s">
        <v>183</v>
      </c>
      <c r="AC44" s="42" t="s">
        <v>23</v>
      </c>
      <c r="AD44" s="121">
        <f>AD46</f>
        <v>1388803</v>
      </c>
      <c r="AE44" s="121">
        <f>AE46+AE56</f>
        <v>1462400</v>
      </c>
      <c r="AF44" s="121">
        <f>AF46+AF56+AF62+AF60</f>
        <v>2498721</v>
      </c>
      <c r="AG44" s="121">
        <f>AG46+AG56+AG60</f>
        <v>1927981.33</v>
      </c>
      <c r="AH44" s="121">
        <f>AH46+AH56+AH60</f>
        <v>1927981.33</v>
      </c>
      <c r="AI44" s="121">
        <f>AI46+AI56+AI60</f>
        <v>1927981.33</v>
      </c>
      <c r="AJ44" s="102">
        <f t="shared" si="1"/>
        <v>11133867.99</v>
      </c>
      <c r="AK44" s="43">
        <v>2023</v>
      </c>
      <c r="AL44" s="115">
        <f>AD47</f>
        <v>450000</v>
      </c>
      <c r="AM44" s="115">
        <f>AE47</f>
        <v>500000</v>
      </c>
      <c r="AN44" s="129">
        <f>AF47+AF57+AF60+AF62</f>
        <v>1450321</v>
      </c>
      <c r="AO44" s="129">
        <f>AG47+AG57+AG60</f>
        <v>945881.33</v>
      </c>
      <c r="AP44" s="129">
        <f>AH47+AH60</f>
        <v>945881.33</v>
      </c>
      <c r="AQ44" s="129">
        <f>AI47+AI60</f>
        <v>945881.33</v>
      </c>
      <c r="AR44" s="129">
        <f>AL44+AM44+AN44+AO44+AP44+AQ44</f>
        <v>5237964.99</v>
      </c>
    </row>
    <row r="45" spans="1:44" s="26" customFormat="1" ht="36">
      <c r="A45" s="60"/>
      <c r="B45" s="60"/>
      <c r="C45" s="60"/>
      <c r="D45" s="63"/>
      <c r="E45" s="63"/>
      <c r="F45" s="63"/>
      <c r="G45" s="63"/>
      <c r="H45" s="63"/>
      <c r="I45" s="60"/>
      <c r="J45" s="60"/>
      <c r="K45" s="60"/>
      <c r="L45" s="60"/>
      <c r="M45" s="60"/>
      <c r="N45" s="60"/>
      <c r="O45" s="60"/>
      <c r="P45" s="60"/>
      <c r="Q45" s="60"/>
      <c r="R45" s="60">
        <v>0</v>
      </c>
      <c r="S45" s="60">
        <v>3</v>
      </c>
      <c r="T45" s="60">
        <v>2</v>
      </c>
      <c r="U45" s="60">
        <v>2</v>
      </c>
      <c r="V45" s="60">
        <v>1</v>
      </c>
      <c r="W45" s="60">
        <v>0</v>
      </c>
      <c r="X45" s="60">
        <v>0</v>
      </c>
      <c r="Y45" s="60">
        <v>0</v>
      </c>
      <c r="Z45" s="60">
        <v>0</v>
      </c>
      <c r="AA45" s="60">
        <v>1</v>
      </c>
      <c r="AB45" s="50" t="s">
        <v>71</v>
      </c>
      <c r="AC45" s="48" t="s">
        <v>29</v>
      </c>
      <c r="AD45" s="57">
        <v>2</v>
      </c>
      <c r="AE45" s="57">
        <v>3</v>
      </c>
      <c r="AF45" s="49">
        <v>3</v>
      </c>
      <c r="AG45" s="49">
        <v>3</v>
      </c>
      <c r="AH45" s="49">
        <v>3</v>
      </c>
      <c r="AI45" s="49">
        <v>3</v>
      </c>
      <c r="AJ45" s="58">
        <f t="shared" si="1"/>
        <v>17</v>
      </c>
      <c r="AK45" s="49">
        <v>2023</v>
      </c>
      <c r="AL45" s="115">
        <f>AD48</f>
        <v>938803</v>
      </c>
      <c r="AM45" s="115">
        <f>AE48</f>
        <v>962400</v>
      </c>
      <c r="AN45" s="129">
        <f>AF48+AF58</f>
        <v>1048400</v>
      </c>
      <c r="AO45" s="129">
        <f>AG48+AG58+AG72</f>
        <v>1296000</v>
      </c>
      <c r="AP45" s="129">
        <f>AH48</f>
        <v>982100</v>
      </c>
      <c r="AQ45" s="129">
        <f>AI48</f>
        <v>982100</v>
      </c>
      <c r="AR45" s="129">
        <f>AL45+AM45+AN45+AO45+AP45+AQ45</f>
        <v>6209803</v>
      </c>
    </row>
    <row r="46" spans="1:38" s="26" customFormat="1" ht="48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40" t="s">
        <v>72</v>
      </c>
      <c r="AC46" s="23" t="s">
        <v>23</v>
      </c>
      <c r="AD46" s="113">
        <f aca="true" t="shared" si="7" ref="AD46:AI46">AD47+AD48</f>
        <v>1388803</v>
      </c>
      <c r="AE46" s="121">
        <f t="shared" si="7"/>
        <v>1462400</v>
      </c>
      <c r="AF46" s="121">
        <f t="shared" si="7"/>
        <v>2315900</v>
      </c>
      <c r="AG46" s="121">
        <f t="shared" si="7"/>
        <v>1874100</v>
      </c>
      <c r="AH46" s="121">
        <f t="shared" si="7"/>
        <v>1882100</v>
      </c>
      <c r="AI46" s="121">
        <f t="shared" si="7"/>
        <v>1882100</v>
      </c>
      <c r="AJ46" s="102">
        <f t="shared" si="1"/>
        <v>10805403</v>
      </c>
      <c r="AK46" s="43">
        <v>2023</v>
      </c>
      <c r="AL46" s="7"/>
    </row>
    <row r="47" spans="1:38" s="26" customFormat="1" ht="15">
      <c r="A47" s="61">
        <v>0</v>
      </c>
      <c r="B47" s="61">
        <v>2</v>
      </c>
      <c r="C47" s="61">
        <v>7</v>
      </c>
      <c r="D47" s="62">
        <v>1</v>
      </c>
      <c r="E47" s="62">
        <v>2</v>
      </c>
      <c r="F47" s="62">
        <v>0</v>
      </c>
      <c r="G47" s="62">
        <v>4</v>
      </c>
      <c r="H47" s="62">
        <v>0</v>
      </c>
      <c r="I47" s="61">
        <v>3</v>
      </c>
      <c r="J47" s="61">
        <v>2</v>
      </c>
      <c r="K47" s="61">
        <v>0</v>
      </c>
      <c r="L47" s="61">
        <v>1</v>
      </c>
      <c r="M47" s="61" t="s">
        <v>1</v>
      </c>
      <c r="N47" s="61">
        <v>0</v>
      </c>
      <c r="O47" s="61">
        <v>3</v>
      </c>
      <c r="P47" s="61">
        <v>2</v>
      </c>
      <c r="Q47" s="61" t="s">
        <v>2</v>
      </c>
      <c r="R47" s="61">
        <v>0</v>
      </c>
      <c r="S47" s="61">
        <v>3</v>
      </c>
      <c r="T47" s="61">
        <v>2</v>
      </c>
      <c r="U47" s="61">
        <v>2</v>
      </c>
      <c r="V47" s="61">
        <v>1</v>
      </c>
      <c r="W47" s="61">
        <v>0</v>
      </c>
      <c r="X47" s="61">
        <v>0</v>
      </c>
      <c r="Y47" s="61">
        <v>1</v>
      </c>
      <c r="Z47" s="61">
        <v>0</v>
      </c>
      <c r="AA47" s="61">
        <v>0</v>
      </c>
      <c r="AB47" s="40" t="s">
        <v>54</v>
      </c>
      <c r="AC47" s="23" t="s">
        <v>23</v>
      </c>
      <c r="AD47" s="121">
        <v>450000</v>
      </c>
      <c r="AE47" s="121">
        <v>500000</v>
      </c>
      <c r="AF47" s="121">
        <v>1342500</v>
      </c>
      <c r="AG47" s="121">
        <v>892000</v>
      </c>
      <c r="AH47" s="121">
        <v>900000</v>
      </c>
      <c r="AI47" s="121">
        <v>900000</v>
      </c>
      <c r="AJ47" s="102">
        <f t="shared" si="1"/>
        <v>4984500</v>
      </c>
      <c r="AK47" s="43">
        <v>2023</v>
      </c>
      <c r="AL47" s="7"/>
    </row>
    <row r="48" spans="1:38" s="26" customFormat="1" ht="15">
      <c r="A48" s="61">
        <v>0</v>
      </c>
      <c r="B48" s="61">
        <v>2</v>
      </c>
      <c r="C48" s="61">
        <v>7</v>
      </c>
      <c r="D48" s="62">
        <v>1</v>
      </c>
      <c r="E48" s="62">
        <v>2</v>
      </c>
      <c r="F48" s="62">
        <v>0</v>
      </c>
      <c r="G48" s="62">
        <v>4</v>
      </c>
      <c r="H48" s="62">
        <v>0</v>
      </c>
      <c r="I48" s="61">
        <v>3</v>
      </c>
      <c r="J48" s="61">
        <v>2</v>
      </c>
      <c r="K48" s="61">
        <v>0</v>
      </c>
      <c r="L48" s="61">
        <v>1</v>
      </c>
      <c r="M48" s="61">
        <v>1</v>
      </c>
      <c r="N48" s="61">
        <v>0</v>
      </c>
      <c r="O48" s="61">
        <v>3</v>
      </c>
      <c r="P48" s="61">
        <v>2</v>
      </c>
      <c r="Q48" s="61" t="s">
        <v>2</v>
      </c>
      <c r="R48" s="61">
        <v>0</v>
      </c>
      <c r="S48" s="61">
        <v>3</v>
      </c>
      <c r="T48" s="61">
        <v>2</v>
      </c>
      <c r="U48" s="61">
        <v>2</v>
      </c>
      <c r="V48" s="61">
        <v>1</v>
      </c>
      <c r="W48" s="61">
        <v>0</v>
      </c>
      <c r="X48" s="61">
        <v>0</v>
      </c>
      <c r="Y48" s="61">
        <v>1</v>
      </c>
      <c r="Z48" s="61">
        <v>0</v>
      </c>
      <c r="AA48" s="61">
        <v>0</v>
      </c>
      <c r="AB48" s="40" t="s">
        <v>55</v>
      </c>
      <c r="AC48" s="23" t="s">
        <v>23</v>
      </c>
      <c r="AD48" s="113">
        <v>938803</v>
      </c>
      <c r="AE48" s="121">
        <v>962400</v>
      </c>
      <c r="AF48" s="121">
        <v>973400</v>
      </c>
      <c r="AG48" s="121">
        <v>982100</v>
      </c>
      <c r="AH48" s="121">
        <v>982100</v>
      </c>
      <c r="AI48" s="121">
        <v>982100</v>
      </c>
      <c r="AJ48" s="102">
        <f t="shared" si="1"/>
        <v>5820903</v>
      </c>
      <c r="AK48" s="43">
        <v>2023</v>
      </c>
      <c r="AL48" s="7"/>
    </row>
    <row r="49" spans="1:38" s="26" customFormat="1" ht="36">
      <c r="A49" s="60"/>
      <c r="B49" s="60"/>
      <c r="C49" s="60"/>
      <c r="D49" s="63"/>
      <c r="E49" s="63"/>
      <c r="F49" s="63"/>
      <c r="G49" s="63"/>
      <c r="H49" s="63"/>
      <c r="I49" s="60"/>
      <c r="J49" s="60"/>
      <c r="K49" s="60"/>
      <c r="L49" s="60"/>
      <c r="M49" s="60"/>
      <c r="N49" s="60"/>
      <c r="O49" s="60"/>
      <c r="P49" s="60"/>
      <c r="Q49" s="60"/>
      <c r="R49" s="60">
        <v>0</v>
      </c>
      <c r="S49" s="60">
        <v>3</v>
      </c>
      <c r="T49" s="60">
        <v>2</v>
      </c>
      <c r="U49" s="60">
        <v>2</v>
      </c>
      <c r="V49" s="60">
        <v>1</v>
      </c>
      <c r="W49" s="60">
        <v>0</v>
      </c>
      <c r="X49" s="60">
        <v>0</v>
      </c>
      <c r="Y49" s="60">
        <v>1</v>
      </c>
      <c r="Z49" s="60">
        <v>0</v>
      </c>
      <c r="AA49" s="60">
        <v>1</v>
      </c>
      <c r="AB49" s="50" t="s">
        <v>73</v>
      </c>
      <c r="AC49" s="48" t="s">
        <v>41</v>
      </c>
      <c r="AD49" s="49">
        <v>32.7</v>
      </c>
      <c r="AE49" s="49">
        <v>29.4</v>
      </c>
      <c r="AF49" s="49">
        <v>38.8</v>
      </c>
      <c r="AG49" s="49">
        <v>35.6</v>
      </c>
      <c r="AH49" s="49">
        <v>36.2</v>
      </c>
      <c r="AI49" s="49">
        <v>36.2</v>
      </c>
      <c r="AJ49" s="125">
        <f t="shared" si="1"/>
        <v>208.89999999999998</v>
      </c>
      <c r="AK49" s="49">
        <v>2023</v>
      </c>
      <c r="AL49" s="7"/>
    </row>
    <row r="50" spans="1:38" s="26" customFormat="1" ht="24">
      <c r="A50" s="60"/>
      <c r="B50" s="60"/>
      <c r="C50" s="60"/>
      <c r="D50" s="63"/>
      <c r="E50" s="63"/>
      <c r="F50" s="63"/>
      <c r="G50" s="63"/>
      <c r="H50" s="63"/>
      <c r="I50" s="60"/>
      <c r="J50" s="60"/>
      <c r="K50" s="60"/>
      <c r="L50" s="60"/>
      <c r="M50" s="60"/>
      <c r="N50" s="60"/>
      <c r="O50" s="60"/>
      <c r="P50" s="60"/>
      <c r="Q50" s="60"/>
      <c r="R50" s="60">
        <v>0</v>
      </c>
      <c r="S50" s="60">
        <v>3</v>
      </c>
      <c r="T50" s="60">
        <v>2</v>
      </c>
      <c r="U50" s="60">
        <v>2</v>
      </c>
      <c r="V50" s="60">
        <v>1</v>
      </c>
      <c r="W50" s="60">
        <v>0</v>
      </c>
      <c r="X50" s="60">
        <v>0</v>
      </c>
      <c r="Y50" s="60">
        <v>1</v>
      </c>
      <c r="Z50" s="60">
        <v>0</v>
      </c>
      <c r="AA50" s="60">
        <v>2</v>
      </c>
      <c r="AB50" s="50" t="s">
        <v>142</v>
      </c>
      <c r="AC50" s="48" t="s">
        <v>41</v>
      </c>
      <c r="AD50" s="49" t="s">
        <v>99</v>
      </c>
      <c r="AE50" s="49">
        <v>1</v>
      </c>
      <c r="AF50" s="49">
        <v>0</v>
      </c>
      <c r="AG50" s="49">
        <v>0</v>
      </c>
      <c r="AH50" s="49">
        <v>0</v>
      </c>
      <c r="AI50" s="49">
        <v>0</v>
      </c>
      <c r="AJ50" s="58">
        <f>AE50+AF50+AG50+AH50+AI50</f>
        <v>1</v>
      </c>
      <c r="AK50" s="49">
        <v>2019</v>
      </c>
      <c r="AL50" s="7"/>
    </row>
    <row r="51" spans="1:38" s="26" customFormat="1" ht="15">
      <c r="A51" s="60"/>
      <c r="B51" s="60"/>
      <c r="C51" s="60"/>
      <c r="D51" s="63"/>
      <c r="E51" s="63"/>
      <c r="F51" s="63"/>
      <c r="G51" s="63"/>
      <c r="H51" s="63"/>
      <c r="I51" s="60"/>
      <c r="J51" s="60"/>
      <c r="K51" s="60"/>
      <c r="L51" s="60"/>
      <c r="M51" s="60"/>
      <c r="N51" s="60"/>
      <c r="O51" s="60"/>
      <c r="P51" s="60"/>
      <c r="Q51" s="60"/>
      <c r="R51" s="60">
        <v>0</v>
      </c>
      <c r="S51" s="60">
        <v>3</v>
      </c>
      <c r="T51" s="60">
        <v>2</v>
      </c>
      <c r="U51" s="60">
        <v>2</v>
      </c>
      <c r="V51" s="60">
        <v>1</v>
      </c>
      <c r="W51" s="60">
        <v>0</v>
      </c>
      <c r="X51" s="60">
        <v>0</v>
      </c>
      <c r="Y51" s="60">
        <v>1</v>
      </c>
      <c r="Z51" s="60">
        <v>0</v>
      </c>
      <c r="AA51" s="60">
        <v>3</v>
      </c>
      <c r="AB51" s="50" t="s">
        <v>192</v>
      </c>
      <c r="AC51" s="48" t="s">
        <v>190</v>
      </c>
      <c r="AD51" s="49" t="s">
        <v>99</v>
      </c>
      <c r="AE51" s="49" t="s">
        <v>99</v>
      </c>
      <c r="AF51" s="49">
        <v>415.2</v>
      </c>
      <c r="AG51" s="49">
        <v>415.2</v>
      </c>
      <c r="AH51" s="49">
        <v>415.2</v>
      </c>
      <c r="AI51" s="49">
        <v>415.2</v>
      </c>
      <c r="AJ51" s="125">
        <f>AF51+AG51+AH51+AI51</f>
        <v>1660.8</v>
      </c>
      <c r="AK51" s="49">
        <v>2023</v>
      </c>
      <c r="AL51" s="7"/>
    </row>
    <row r="52" spans="1:38" s="26" customFormat="1" ht="36">
      <c r="A52" s="61"/>
      <c r="B52" s="61"/>
      <c r="C52" s="61"/>
      <c r="D52" s="62"/>
      <c r="E52" s="62"/>
      <c r="F52" s="62"/>
      <c r="G52" s="62"/>
      <c r="H52" s="62"/>
      <c r="I52" s="61"/>
      <c r="J52" s="61"/>
      <c r="K52" s="61"/>
      <c r="L52" s="61"/>
      <c r="M52" s="61"/>
      <c r="N52" s="61"/>
      <c r="O52" s="61"/>
      <c r="P52" s="61"/>
      <c r="Q52" s="61"/>
      <c r="R52" s="61">
        <v>0</v>
      </c>
      <c r="S52" s="61">
        <v>3</v>
      </c>
      <c r="T52" s="61">
        <v>2</v>
      </c>
      <c r="U52" s="61">
        <v>2</v>
      </c>
      <c r="V52" s="61">
        <v>1</v>
      </c>
      <c r="W52" s="61">
        <v>0</v>
      </c>
      <c r="X52" s="61">
        <v>0</v>
      </c>
      <c r="Y52" s="61">
        <v>2</v>
      </c>
      <c r="Z52" s="61">
        <v>0</v>
      </c>
      <c r="AA52" s="61">
        <v>0</v>
      </c>
      <c r="AB52" s="40" t="s">
        <v>74</v>
      </c>
      <c r="AC52" s="23" t="s">
        <v>100</v>
      </c>
      <c r="AD52" s="38" t="s">
        <v>42</v>
      </c>
      <c r="AE52" s="38" t="s">
        <v>42</v>
      </c>
      <c r="AF52" s="38" t="s">
        <v>42</v>
      </c>
      <c r="AG52" s="38" t="s">
        <v>42</v>
      </c>
      <c r="AH52" s="38" t="s">
        <v>42</v>
      </c>
      <c r="AI52" s="38" t="s">
        <v>42</v>
      </c>
      <c r="AJ52" s="38" t="s">
        <v>42</v>
      </c>
      <c r="AK52" s="43">
        <v>2023</v>
      </c>
      <c r="AL52" s="7"/>
    </row>
    <row r="53" spans="1:38" s="26" customFormat="1" ht="36">
      <c r="A53" s="60"/>
      <c r="B53" s="60"/>
      <c r="C53" s="60"/>
      <c r="D53" s="63"/>
      <c r="E53" s="63"/>
      <c r="F53" s="63"/>
      <c r="G53" s="63"/>
      <c r="H53" s="63"/>
      <c r="I53" s="60"/>
      <c r="J53" s="60"/>
      <c r="K53" s="60"/>
      <c r="L53" s="60"/>
      <c r="M53" s="60"/>
      <c r="N53" s="60"/>
      <c r="O53" s="60"/>
      <c r="P53" s="60"/>
      <c r="Q53" s="60"/>
      <c r="R53" s="60">
        <v>0</v>
      </c>
      <c r="S53" s="60">
        <v>3</v>
      </c>
      <c r="T53" s="60">
        <v>2</v>
      </c>
      <c r="U53" s="60">
        <v>2</v>
      </c>
      <c r="V53" s="60">
        <v>1</v>
      </c>
      <c r="W53" s="60">
        <v>0</v>
      </c>
      <c r="X53" s="60">
        <v>0</v>
      </c>
      <c r="Y53" s="60">
        <v>2</v>
      </c>
      <c r="Z53" s="60">
        <v>0</v>
      </c>
      <c r="AA53" s="60">
        <v>1</v>
      </c>
      <c r="AB53" s="50" t="s">
        <v>83</v>
      </c>
      <c r="AC53" s="48" t="s">
        <v>29</v>
      </c>
      <c r="AD53" s="49">
        <v>84</v>
      </c>
      <c r="AE53" s="49">
        <v>60</v>
      </c>
      <c r="AF53" s="49">
        <v>0</v>
      </c>
      <c r="AG53" s="49">
        <v>0</v>
      </c>
      <c r="AH53" s="49">
        <v>0</v>
      </c>
      <c r="AI53" s="49">
        <v>0</v>
      </c>
      <c r="AJ53" s="58">
        <f t="shared" si="1"/>
        <v>144</v>
      </c>
      <c r="AK53" s="49">
        <v>2019</v>
      </c>
      <c r="AL53" s="7"/>
    </row>
    <row r="54" spans="1:38" s="26" customFormat="1" ht="36">
      <c r="A54" s="60"/>
      <c r="B54" s="60"/>
      <c r="C54" s="60"/>
      <c r="D54" s="63"/>
      <c r="E54" s="63"/>
      <c r="F54" s="63"/>
      <c r="G54" s="63"/>
      <c r="H54" s="63"/>
      <c r="I54" s="60"/>
      <c r="J54" s="60"/>
      <c r="K54" s="60"/>
      <c r="L54" s="60"/>
      <c r="M54" s="60"/>
      <c r="N54" s="60"/>
      <c r="O54" s="60"/>
      <c r="P54" s="60"/>
      <c r="Q54" s="60"/>
      <c r="R54" s="60">
        <v>0</v>
      </c>
      <c r="S54" s="60">
        <v>3</v>
      </c>
      <c r="T54" s="60">
        <v>2</v>
      </c>
      <c r="U54" s="60">
        <v>2</v>
      </c>
      <c r="V54" s="60">
        <v>1</v>
      </c>
      <c r="W54" s="60">
        <v>0</v>
      </c>
      <c r="X54" s="60">
        <v>0</v>
      </c>
      <c r="Y54" s="60">
        <v>2</v>
      </c>
      <c r="Z54" s="60">
        <v>0</v>
      </c>
      <c r="AA54" s="60">
        <v>1</v>
      </c>
      <c r="AB54" s="50" t="s">
        <v>83</v>
      </c>
      <c r="AC54" s="48" t="s">
        <v>196</v>
      </c>
      <c r="AD54" s="49">
        <v>0</v>
      </c>
      <c r="AE54" s="49">
        <v>0</v>
      </c>
      <c r="AF54" s="49">
        <v>7.5</v>
      </c>
      <c r="AG54" s="49">
        <v>7.5</v>
      </c>
      <c r="AH54" s="49">
        <v>7.5</v>
      </c>
      <c r="AI54" s="49">
        <v>7.5</v>
      </c>
      <c r="AJ54" s="58">
        <f t="shared" si="1"/>
        <v>30</v>
      </c>
      <c r="AK54" s="49">
        <v>2023</v>
      </c>
      <c r="AL54" s="7"/>
    </row>
    <row r="55" spans="1:38" s="26" customFormat="1" ht="24">
      <c r="A55" s="60"/>
      <c r="B55" s="60"/>
      <c r="C55" s="60"/>
      <c r="D55" s="63"/>
      <c r="E55" s="63"/>
      <c r="F55" s="63"/>
      <c r="G55" s="63"/>
      <c r="H55" s="63"/>
      <c r="I55" s="60"/>
      <c r="J55" s="60"/>
      <c r="K55" s="60"/>
      <c r="L55" s="60"/>
      <c r="M55" s="60"/>
      <c r="N55" s="60"/>
      <c r="O55" s="60"/>
      <c r="P55" s="60"/>
      <c r="Q55" s="60"/>
      <c r="R55" s="60">
        <v>0</v>
      </c>
      <c r="S55" s="60">
        <v>3</v>
      </c>
      <c r="T55" s="60">
        <v>2</v>
      </c>
      <c r="U55" s="60">
        <v>2</v>
      </c>
      <c r="V55" s="60">
        <v>1</v>
      </c>
      <c r="W55" s="60">
        <v>0</v>
      </c>
      <c r="X55" s="60">
        <v>0</v>
      </c>
      <c r="Y55" s="60">
        <v>2</v>
      </c>
      <c r="Z55" s="60">
        <v>0</v>
      </c>
      <c r="AA55" s="60">
        <v>2</v>
      </c>
      <c r="AB55" s="50" t="s">
        <v>136</v>
      </c>
      <c r="AC55" s="48" t="s">
        <v>29</v>
      </c>
      <c r="AD55" s="49" t="s">
        <v>99</v>
      </c>
      <c r="AE55" s="57">
        <v>6730</v>
      </c>
      <c r="AF55" s="57">
        <v>6800</v>
      </c>
      <c r="AG55" s="57">
        <v>7000</v>
      </c>
      <c r="AH55" s="57">
        <v>7500</v>
      </c>
      <c r="AI55" s="57">
        <v>8000</v>
      </c>
      <c r="AJ55" s="58">
        <f>AE55+AF55+AG55+AH55+AI55</f>
        <v>36030</v>
      </c>
      <c r="AK55" s="49">
        <v>2023</v>
      </c>
      <c r="AL55" s="7"/>
    </row>
    <row r="56" spans="1:38" s="26" customFormat="1" ht="25.5" customHeight="1">
      <c r="A56" s="85"/>
      <c r="B56" s="85"/>
      <c r="C56" s="85"/>
      <c r="D56" s="151"/>
      <c r="E56" s="151"/>
      <c r="F56" s="151"/>
      <c r="G56" s="151"/>
      <c r="H56" s="151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0" t="s">
        <v>165</v>
      </c>
      <c r="AC56" s="23" t="s">
        <v>23</v>
      </c>
      <c r="AD56" s="43" t="s">
        <v>99</v>
      </c>
      <c r="AE56" s="44">
        <f aca="true" t="shared" si="8" ref="AE56:AJ56">AE57+AE58</f>
        <v>0</v>
      </c>
      <c r="AF56" s="44">
        <f t="shared" si="8"/>
        <v>83334</v>
      </c>
      <c r="AG56" s="44">
        <f t="shared" si="8"/>
        <v>8000</v>
      </c>
      <c r="AH56" s="44">
        <f t="shared" si="8"/>
        <v>0</v>
      </c>
      <c r="AI56" s="44">
        <f t="shared" si="8"/>
        <v>0</v>
      </c>
      <c r="AJ56" s="118">
        <f t="shared" si="8"/>
        <v>91334</v>
      </c>
      <c r="AK56" s="43">
        <v>2021</v>
      </c>
      <c r="AL56" s="7"/>
    </row>
    <row r="57" spans="1:38" s="26" customFormat="1" ht="15">
      <c r="A57" s="85">
        <v>0</v>
      </c>
      <c r="B57" s="85">
        <v>2</v>
      </c>
      <c r="C57" s="85">
        <v>7</v>
      </c>
      <c r="D57" s="151">
        <v>1</v>
      </c>
      <c r="E57" s="151">
        <v>2</v>
      </c>
      <c r="F57" s="151">
        <v>0</v>
      </c>
      <c r="G57" s="151">
        <v>4</v>
      </c>
      <c r="H57" s="151">
        <v>0</v>
      </c>
      <c r="I57" s="85">
        <v>3</v>
      </c>
      <c r="J57" s="85">
        <v>2</v>
      </c>
      <c r="K57" s="85">
        <v>0</v>
      </c>
      <c r="L57" s="85">
        <v>1</v>
      </c>
      <c r="M57" s="85" t="s">
        <v>1</v>
      </c>
      <c r="N57" s="85">
        <v>0</v>
      </c>
      <c r="O57" s="85">
        <v>4</v>
      </c>
      <c r="P57" s="85">
        <v>9</v>
      </c>
      <c r="Q57" s="85" t="s">
        <v>2</v>
      </c>
      <c r="R57" s="85">
        <v>0</v>
      </c>
      <c r="S57" s="85">
        <v>3</v>
      </c>
      <c r="T57" s="85">
        <v>2</v>
      </c>
      <c r="U57" s="85">
        <v>2</v>
      </c>
      <c r="V57" s="85">
        <v>1</v>
      </c>
      <c r="W57" s="85">
        <v>0</v>
      </c>
      <c r="X57" s="85">
        <v>0</v>
      </c>
      <c r="Y57" s="85">
        <v>3</v>
      </c>
      <c r="Z57" s="85">
        <v>0</v>
      </c>
      <c r="AA57" s="85">
        <v>0</v>
      </c>
      <c r="AB57" s="41" t="s">
        <v>54</v>
      </c>
      <c r="AC57" s="23" t="s">
        <v>23</v>
      </c>
      <c r="AD57" s="43" t="s">
        <v>99</v>
      </c>
      <c r="AE57" s="44">
        <v>0</v>
      </c>
      <c r="AF57" s="44">
        <v>8334</v>
      </c>
      <c r="AG57" s="44">
        <v>8000</v>
      </c>
      <c r="AH57" s="44">
        <v>0</v>
      </c>
      <c r="AI57" s="44">
        <v>0</v>
      </c>
      <c r="AJ57" s="118">
        <f>AE57+AF57+AG57+AH57+AI57</f>
        <v>16334</v>
      </c>
      <c r="AK57" s="43">
        <v>2021</v>
      </c>
      <c r="AL57" s="7"/>
    </row>
    <row r="58" spans="1:38" s="26" customFormat="1" ht="15">
      <c r="A58" s="85">
        <v>0</v>
      </c>
      <c r="B58" s="85">
        <v>2</v>
      </c>
      <c r="C58" s="85">
        <v>7</v>
      </c>
      <c r="D58" s="151">
        <v>1</v>
      </c>
      <c r="E58" s="151">
        <v>2</v>
      </c>
      <c r="F58" s="151">
        <v>0</v>
      </c>
      <c r="G58" s="151">
        <v>4</v>
      </c>
      <c r="H58" s="151">
        <v>0</v>
      </c>
      <c r="I58" s="85">
        <v>3</v>
      </c>
      <c r="J58" s="85">
        <v>2</v>
      </c>
      <c r="K58" s="85">
        <v>0</v>
      </c>
      <c r="L58" s="85">
        <v>1</v>
      </c>
      <c r="M58" s="85">
        <v>1</v>
      </c>
      <c r="N58" s="85">
        <v>0</v>
      </c>
      <c r="O58" s="85">
        <v>4</v>
      </c>
      <c r="P58" s="85">
        <v>9</v>
      </c>
      <c r="Q58" s="85" t="s">
        <v>2</v>
      </c>
      <c r="R58" s="85">
        <v>0</v>
      </c>
      <c r="S58" s="85">
        <v>3</v>
      </c>
      <c r="T58" s="85">
        <v>2</v>
      </c>
      <c r="U58" s="85">
        <v>2</v>
      </c>
      <c r="V58" s="85">
        <v>1</v>
      </c>
      <c r="W58" s="85">
        <v>0</v>
      </c>
      <c r="X58" s="85">
        <v>0</v>
      </c>
      <c r="Y58" s="85">
        <v>3</v>
      </c>
      <c r="Z58" s="85">
        <v>0</v>
      </c>
      <c r="AA58" s="85">
        <v>0</v>
      </c>
      <c r="AB58" s="41" t="s">
        <v>55</v>
      </c>
      <c r="AC58" s="23" t="s">
        <v>23</v>
      </c>
      <c r="AD58" s="43" t="s">
        <v>99</v>
      </c>
      <c r="AE58" s="44">
        <v>0</v>
      </c>
      <c r="AF58" s="44">
        <v>75000</v>
      </c>
      <c r="AG58" s="44">
        <v>0</v>
      </c>
      <c r="AH58" s="44">
        <v>0</v>
      </c>
      <c r="AI58" s="44">
        <v>0</v>
      </c>
      <c r="AJ58" s="118">
        <f>AE58+AF58+AG58+AH58+AI58</f>
        <v>75000</v>
      </c>
      <c r="AK58" s="43">
        <v>2021</v>
      </c>
      <c r="AL58" s="7"/>
    </row>
    <row r="59" spans="1:38" s="26" customFormat="1" ht="15">
      <c r="A59" s="60"/>
      <c r="B59" s="60"/>
      <c r="C59" s="60"/>
      <c r="D59" s="63"/>
      <c r="E59" s="63"/>
      <c r="F59" s="63"/>
      <c r="G59" s="63"/>
      <c r="H59" s="63"/>
      <c r="I59" s="60"/>
      <c r="J59" s="60"/>
      <c r="K59" s="60"/>
      <c r="L59" s="60"/>
      <c r="M59" s="60"/>
      <c r="N59" s="60"/>
      <c r="O59" s="60"/>
      <c r="P59" s="60"/>
      <c r="Q59" s="60"/>
      <c r="R59" s="60">
        <v>0</v>
      </c>
      <c r="S59" s="60">
        <v>3</v>
      </c>
      <c r="T59" s="60">
        <v>2</v>
      </c>
      <c r="U59" s="60">
        <v>2</v>
      </c>
      <c r="V59" s="60">
        <v>1</v>
      </c>
      <c r="W59" s="60">
        <v>0</v>
      </c>
      <c r="X59" s="60">
        <v>0</v>
      </c>
      <c r="Y59" s="60">
        <v>3</v>
      </c>
      <c r="Z59" s="60">
        <v>0</v>
      </c>
      <c r="AA59" s="60">
        <v>1</v>
      </c>
      <c r="AB59" s="50" t="s">
        <v>163</v>
      </c>
      <c r="AC59" s="48" t="s">
        <v>29</v>
      </c>
      <c r="AD59" s="49" t="s">
        <v>99</v>
      </c>
      <c r="AE59" s="57">
        <v>0</v>
      </c>
      <c r="AF59" s="57">
        <v>1</v>
      </c>
      <c r="AG59" s="57">
        <v>1</v>
      </c>
      <c r="AH59" s="57">
        <v>0</v>
      </c>
      <c r="AI59" s="57">
        <v>0</v>
      </c>
      <c r="AJ59" s="58">
        <f>AE59+AF59+AG59+AH59+AI59</f>
        <v>2</v>
      </c>
      <c r="AK59" s="49">
        <v>2021</v>
      </c>
      <c r="AL59" s="7"/>
    </row>
    <row r="60" spans="1:38" s="26" customFormat="1" ht="24">
      <c r="A60" s="85">
        <v>0</v>
      </c>
      <c r="B60" s="85">
        <v>2</v>
      </c>
      <c r="C60" s="85">
        <v>7</v>
      </c>
      <c r="D60" s="151">
        <v>0</v>
      </c>
      <c r="E60" s="151">
        <v>4</v>
      </c>
      <c r="F60" s="151">
        <v>1</v>
      </c>
      <c r="G60" s="151">
        <v>2</v>
      </c>
      <c r="H60" s="151">
        <v>0</v>
      </c>
      <c r="I60" s="85">
        <v>3</v>
      </c>
      <c r="J60" s="85">
        <v>2</v>
      </c>
      <c r="K60" s="85">
        <v>0</v>
      </c>
      <c r="L60" s="85">
        <v>1</v>
      </c>
      <c r="M60" s="85">
        <v>2</v>
      </c>
      <c r="N60" s="85">
        <v>0</v>
      </c>
      <c r="O60" s="85">
        <v>0</v>
      </c>
      <c r="P60" s="85">
        <v>1</v>
      </c>
      <c r="Q60" s="85" t="s">
        <v>0</v>
      </c>
      <c r="R60" s="85">
        <v>0</v>
      </c>
      <c r="S60" s="85">
        <v>3</v>
      </c>
      <c r="T60" s="85">
        <v>2</v>
      </c>
      <c r="U60" s="85">
        <v>2</v>
      </c>
      <c r="V60" s="85">
        <v>1</v>
      </c>
      <c r="W60" s="85">
        <v>0</v>
      </c>
      <c r="X60" s="85">
        <v>0</v>
      </c>
      <c r="Y60" s="85">
        <v>4</v>
      </c>
      <c r="Z60" s="85">
        <v>0</v>
      </c>
      <c r="AA60" s="85">
        <v>0</v>
      </c>
      <c r="AB60" s="41" t="s">
        <v>186</v>
      </c>
      <c r="AC60" s="42" t="s">
        <v>23</v>
      </c>
      <c r="AD60" s="43" t="s">
        <v>99</v>
      </c>
      <c r="AE60" s="44" t="s">
        <v>99</v>
      </c>
      <c r="AF60" s="121">
        <v>44287</v>
      </c>
      <c r="AG60" s="121">
        <v>45881.33</v>
      </c>
      <c r="AH60" s="121">
        <v>45881.33</v>
      </c>
      <c r="AI60" s="121">
        <v>45881.33</v>
      </c>
      <c r="AJ60" s="102">
        <f>AF60+AG60+AH60+AI60</f>
        <v>181930.99</v>
      </c>
      <c r="AK60" s="43">
        <v>2023</v>
      </c>
      <c r="AL60" s="7"/>
    </row>
    <row r="61" spans="1:38" s="26" customFormat="1" ht="24">
      <c r="A61" s="60"/>
      <c r="B61" s="60"/>
      <c r="C61" s="60"/>
      <c r="D61" s="63"/>
      <c r="E61" s="63"/>
      <c r="F61" s="63"/>
      <c r="G61" s="63"/>
      <c r="H61" s="63"/>
      <c r="I61" s="60"/>
      <c r="J61" s="60"/>
      <c r="K61" s="60"/>
      <c r="L61" s="60"/>
      <c r="M61" s="60"/>
      <c r="N61" s="60"/>
      <c r="O61" s="60"/>
      <c r="P61" s="60"/>
      <c r="Q61" s="60"/>
      <c r="R61" s="60">
        <v>0</v>
      </c>
      <c r="S61" s="60">
        <v>3</v>
      </c>
      <c r="T61" s="60">
        <v>2</v>
      </c>
      <c r="U61" s="60">
        <v>2</v>
      </c>
      <c r="V61" s="60">
        <v>1</v>
      </c>
      <c r="W61" s="60">
        <v>0</v>
      </c>
      <c r="X61" s="60">
        <v>0</v>
      </c>
      <c r="Y61" s="60">
        <v>4</v>
      </c>
      <c r="Z61" s="60">
        <v>0</v>
      </c>
      <c r="AA61" s="60">
        <v>1</v>
      </c>
      <c r="AB61" s="50" t="s">
        <v>185</v>
      </c>
      <c r="AC61" s="48" t="s">
        <v>29</v>
      </c>
      <c r="AD61" s="49" t="s">
        <v>99</v>
      </c>
      <c r="AE61" s="57" t="s">
        <v>99</v>
      </c>
      <c r="AF61" s="57">
        <v>95</v>
      </c>
      <c r="AG61" s="57">
        <v>95</v>
      </c>
      <c r="AH61" s="57">
        <v>95</v>
      </c>
      <c r="AI61" s="57">
        <v>95</v>
      </c>
      <c r="AJ61" s="58">
        <f>AF61+AG61+AH61+AI61</f>
        <v>380</v>
      </c>
      <c r="AK61" s="49">
        <v>2023</v>
      </c>
      <c r="AL61" s="7"/>
    </row>
    <row r="62" spans="1:38" s="26" customFormat="1" ht="26.25" customHeight="1">
      <c r="A62" s="85">
        <v>0</v>
      </c>
      <c r="B62" s="85">
        <v>2</v>
      </c>
      <c r="C62" s="85">
        <v>7</v>
      </c>
      <c r="D62" s="151">
        <v>0</v>
      </c>
      <c r="E62" s="151">
        <v>4</v>
      </c>
      <c r="F62" s="151">
        <v>1</v>
      </c>
      <c r="G62" s="151">
        <v>2</v>
      </c>
      <c r="H62" s="151">
        <v>0</v>
      </c>
      <c r="I62" s="85">
        <v>3</v>
      </c>
      <c r="J62" s="85">
        <v>2</v>
      </c>
      <c r="K62" s="85">
        <v>0</v>
      </c>
      <c r="L62" s="85">
        <v>1</v>
      </c>
      <c r="M62" s="85">
        <v>2</v>
      </c>
      <c r="N62" s="85">
        <v>0</v>
      </c>
      <c r="O62" s="85">
        <v>0</v>
      </c>
      <c r="P62" s="85">
        <v>2</v>
      </c>
      <c r="Q62" s="85" t="s">
        <v>0</v>
      </c>
      <c r="R62" s="85">
        <v>0</v>
      </c>
      <c r="S62" s="85">
        <v>3</v>
      </c>
      <c r="T62" s="85">
        <v>2</v>
      </c>
      <c r="U62" s="85">
        <v>2</v>
      </c>
      <c r="V62" s="85">
        <v>1</v>
      </c>
      <c r="W62" s="85">
        <v>0</v>
      </c>
      <c r="X62" s="85">
        <v>0</v>
      </c>
      <c r="Y62" s="85">
        <v>5</v>
      </c>
      <c r="Z62" s="85">
        <v>0</v>
      </c>
      <c r="AA62" s="85">
        <v>0</v>
      </c>
      <c r="AB62" s="41" t="s">
        <v>189</v>
      </c>
      <c r="AC62" s="42" t="s">
        <v>23</v>
      </c>
      <c r="AD62" s="43" t="s">
        <v>99</v>
      </c>
      <c r="AE62" s="44" t="s">
        <v>99</v>
      </c>
      <c r="AF62" s="121">
        <v>55200</v>
      </c>
      <c r="AG62" s="121">
        <v>0</v>
      </c>
      <c r="AH62" s="121">
        <v>0</v>
      </c>
      <c r="AI62" s="121">
        <v>0</v>
      </c>
      <c r="AJ62" s="102">
        <f>AF62+AG62+AH62+AI62</f>
        <v>55200</v>
      </c>
      <c r="AK62" s="43">
        <v>2020</v>
      </c>
      <c r="AL62" s="7"/>
    </row>
    <row r="63" spans="1:38" s="26" customFormat="1" ht="15">
      <c r="A63" s="60"/>
      <c r="B63" s="60"/>
      <c r="C63" s="60"/>
      <c r="D63" s="63"/>
      <c r="E63" s="63"/>
      <c r="F63" s="63"/>
      <c r="G63" s="63"/>
      <c r="H63" s="63"/>
      <c r="I63" s="60"/>
      <c r="J63" s="60"/>
      <c r="K63" s="60"/>
      <c r="L63" s="60"/>
      <c r="M63" s="60"/>
      <c r="N63" s="60"/>
      <c r="O63" s="60"/>
      <c r="P63" s="60"/>
      <c r="Q63" s="60"/>
      <c r="R63" s="60">
        <v>0</v>
      </c>
      <c r="S63" s="60">
        <v>3</v>
      </c>
      <c r="T63" s="60">
        <v>2</v>
      </c>
      <c r="U63" s="60">
        <v>2</v>
      </c>
      <c r="V63" s="60">
        <v>1</v>
      </c>
      <c r="W63" s="60">
        <v>0</v>
      </c>
      <c r="X63" s="60">
        <v>0</v>
      </c>
      <c r="Y63" s="60">
        <v>5</v>
      </c>
      <c r="Z63" s="60">
        <v>0</v>
      </c>
      <c r="AA63" s="60">
        <v>1</v>
      </c>
      <c r="AB63" s="50" t="s">
        <v>184</v>
      </c>
      <c r="AC63" s="48" t="s">
        <v>29</v>
      </c>
      <c r="AD63" s="49" t="s">
        <v>99</v>
      </c>
      <c r="AE63" s="57" t="s">
        <v>99</v>
      </c>
      <c r="AF63" s="57">
        <v>5</v>
      </c>
      <c r="AG63" s="57">
        <v>0</v>
      </c>
      <c r="AH63" s="57">
        <v>0</v>
      </c>
      <c r="AI63" s="57">
        <v>0</v>
      </c>
      <c r="AJ63" s="58">
        <f>AF63+AG63+AH63+AI63</f>
        <v>5</v>
      </c>
      <c r="AK63" s="49">
        <v>2020</v>
      </c>
      <c r="AL63" s="7"/>
    </row>
    <row r="64" spans="1:38" s="26" customFormat="1" ht="39" customHeight="1">
      <c r="A64" s="61"/>
      <c r="B64" s="61"/>
      <c r="C64" s="61"/>
      <c r="D64" s="62"/>
      <c r="E64" s="62"/>
      <c r="F64" s="62"/>
      <c r="G64" s="62"/>
      <c r="H64" s="62"/>
      <c r="I64" s="61"/>
      <c r="J64" s="61"/>
      <c r="K64" s="61"/>
      <c r="L64" s="61"/>
      <c r="M64" s="61"/>
      <c r="N64" s="61"/>
      <c r="O64" s="85"/>
      <c r="P64" s="85"/>
      <c r="Q64" s="85"/>
      <c r="R64" s="85">
        <v>0</v>
      </c>
      <c r="S64" s="85">
        <v>3</v>
      </c>
      <c r="T64" s="85">
        <v>2</v>
      </c>
      <c r="U64" s="85">
        <v>2</v>
      </c>
      <c r="V64" s="85">
        <v>2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41" t="s">
        <v>119</v>
      </c>
      <c r="AC64" s="42" t="s">
        <v>23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118">
        <f t="shared" si="1"/>
        <v>0</v>
      </c>
      <c r="AK64" s="43">
        <v>2023</v>
      </c>
      <c r="AL64" s="7"/>
    </row>
    <row r="65" spans="1:38" s="26" customFormat="1" ht="36" customHeight="1">
      <c r="A65" s="60"/>
      <c r="B65" s="60"/>
      <c r="C65" s="60"/>
      <c r="D65" s="63"/>
      <c r="E65" s="63"/>
      <c r="F65" s="63"/>
      <c r="G65" s="63"/>
      <c r="H65" s="63"/>
      <c r="I65" s="60"/>
      <c r="J65" s="60"/>
      <c r="K65" s="60"/>
      <c r="L65" s="60"/>
      <c r="M65" s="60"/>
      <c r="N65" s="60"/>
      <c r="O65" s="60"/>
      <c r="P65" s="60"/>
      <c r="Q65" s="60"/>
      <c r="R65" s="60">
        <v>0</v>
      </c>
      <c r="S65" s="60">
        <v>3</v>
      </c>
      <c r="T65" s="60">
        <v>2</v>
      </c>
      <c r="U65" s="60">
        <v>2</v>
      </c>
      <c r="V65" s="60">
        <v>2</v>
      </c>
      <c r="W65" s="60">
        <v>0</v>
      </c>
      <c r="X65" s="60">
        <v>0</v>
      </c>
      <c r="Y65" s="60">
        <v>0</v>
      </c>
      <c r="Z65" s="60">
        <v>0</v>
      </c>
      <c r="AA65" s="60">
        <v>1</v>
      </c>
      <c r="AB65" s="50" t="s">
        <v>111</v>
      </c>
      <c r="AC65" s="48" t="s">
        <v>29</v>
      </c>
      <c r="AD65" s="49">
        <v>49</v>
      </c>
      <c r="AE65" s="49">
        <v>57</v>
      </c>
      <c r="AF65" s="49">
        <v>60</v>
      </c>
      <c r="AG65" s="49">
        <v>65</v>
      </c>
      <c r="AH65" s="49">
        <v>70</v>
      </c>
      <c r="AI65" s="49">
        <v>75</v>
      </c>
      <c r="AJ65" s="58">
        <f t="shared" si="1"/>
        <v>376</v>
      </c>
      <c r="AK65" s="49">
        <v>2023</v>
      </c>
      <c r="AL65" s="7"/>
    </row>
    <row r="66" spans="1:38" s="26" customFormat="1" ht="36">
      <c r="A66" s="61"/>
      <c r="B66" s="61"/>
      <c r="C66" s="61"/>
      <c r="D66" s="62"/>
      <c r="E66" s="62"/>
      <c r="F66" s="62"/>
      <c r="G66" s="62"/>
      <c r="H66" s="62"/>
      <c r="I66" s="61"/>
      <c r="J66" s="61"/>
      <c r="K66" s="61"/>
      <c r="L66" s="61"/>
      <c r="M66" s="61"/>
      <c r="N66" s="61"/>
      <c r="O66" s="61"/>
      <c r="P66" s="61"/>
      <c r="Q66" s="61"/>
      <c r="R66" s="61">
        <v>0</v>
      </c>
      <c r="S66" s="61">
        <v>3</v>
      </c>
      <c r="T66" s="61">
        <v>2</v>
      </c>
      <c r="U66" s="61">
        <v>2</v>
      </c>
      <c r="V66" s="61">
        <v>2</v>
      </c>
      <c r="W66" s="61">
        <v>0</v>
      </c>
      <c r="X66" s="61">
        <v>0</v>
      </c>
      <c r="Y66" s="61">
        <v>1</v>
      </c>
      <c r="Z66" s="61">
        <v>0</v>
      </c>
      <c r="AA66" s="61">
        <v>0</v>
      </c>
      <c r="AB66" s="40" t="s">
        <v>115</v>
      </c>
      <c r="AC66" s="23" t="s">
        <v>100</v>
      </c>
      <c r="AD66" s="38" t="s">
        <v>42</v>
      </c>
      <c r="AE66" s="38" t="s">
        <v>42</v>
      </c>
      <c r="AF66" s="38" t="s">
        <v>42</v>
      </c>
      <c r="AG66" s="38" t="s">
        <v>42</v>
      </c>
      <c r="AH66" s="38" t="s">
        <v>42</v>
      </c>
      <c r="AI66" s="38" t="s">
        <v>42</v>
      </c>
      <c r="AJ66" s="38" t="s">
        <v>42</v>
      </c>
      <c r="AK66" s="43">
        <v>2023</v>
      </c>
      <c r="AL66" s="7"/>
    </row>
    <row r="67" spans="1:38" s="26" customFormat="1" ht="24">
      <c r="A67" s="60"/>
      <c r="B67" s="60"/>
      <c r="C67" s="60"/>
      <c r="D67" s="63"/>
      <c r="E67" s="63"/>
      <c r="F67" s="63"/>
      <c r="G67" s="63"/>
      <c r="H67" s="63"/>
      <c r="I67" s="60"/>
      <c r="J67" s="60"/>
      <c r="K67" s="60"/>
      <c r="L67" s="60"/>
      <c r="M67" s="60"/>
      <c r="N67" s="60"/>
      <c r="O67" s="60"/>
      <c r="P67" s="60"/>
      <c r="Q67" s="60"/>
      <c r="R67" s="60">
        <v>0</v>
      </c>
      <c r="S67" s="60">
        <v>3</v>
      </c>
      <c r="T67" s="60">
        <v>2</v>
      </c>
      <c r="U67" s="60">
        <v>2</v>
      </c>
      <c r="V67" s="60">
        <v>2</v>
      </c>
      <c r="W67" s="60">
        <v>0</v>
      </c>
      <c r="X67" s="60">
        <v>0</v>
      </c>
      <c r="Y67" s="60">
        <v>1</v>
      </c>
      <c r="Z67" s="60">
        <v>0</v>
      </c>
      <c r="AA67" s="60">
        <v>1</v>
      </c>
      <c r="AB67" s="50" t="s">
        <v>112</v>
      </c>
      <c r="AC67" s="48" t="s">
        <v>29</v>
      </c>
      <c r="AD67" s="49">
        <v>51</v>
      </c>
      <c r="AE67" s="49">
        <v>78</v>
      </c>
      <c r="AF67" s="49">
        <v>80</v>
      </c>
      <c r="AG67" s="49">
        <v>80</v>
      </c>
      <c r="AH67" s="49">
        <v>80</v>
      </c>
      <c r="AI67" s="49">
        <v>80</v>
      </c>
      <c r="AJ67" s="58">
        <f t="shared" si="1"/>
        <v>449</v>
      </c>
      <c r="AK67" s="49">
        <v>2023</v>
      </c>
      <c r="AL67" s="7"/>
    </row>
    <row r="68" spans="1:38" s="26" customFormat="1" ht="36">
      <c r="A68" s="61"/>
      <c r="B68" s="61"/>
      <c r="C68" s="61"/>
      <c r="D68" s="62"/>
      <c r="E68" s="62"/>
      <c r="F68" s="62"/>
      <c r="G68" s="62"/>
      <c r="H68" s="62"/>
      <c r="I68" s="61"/>
      <c r="J68" s="61"/>
      <c r="K68" s="61"/>
      <c r="L68" s="61"/>
      <c r="M68" s="61"/>
      <c r="N68" s="61"/>
      <c r="O68" s="61"/>
      <c r="P68" s="61"/>
      <c r="Q68" s="61"/>
      <c r="R68" s="61">
        <v>0</v>
      </c>
      <c r="S68" s="61">
        <v>3</v>
      </c>
      <c r="T68" s="61">
        <v>2</v>
      </c>
      <c r="U68" s="61">
        <v>2</v>
      </c>
      <c r="V68" s="61">
        <v>2</v>
      </c>
      <c r="W68" s="61">
        <v>0</v>
      </c>
      <c r="X68" s="61">
        <v>0</v>
      </c>
      <c r="Y68" s="61">
        <v>2</v>
      </c>
      <c r="Z68" s="61">
        <v>0</v>
      </c>
      <c r="AA68" s="61">
        <v>0</v>
      </c>
      <c r="AB68" s="40" t="s">
        <v>75</v>
      </c>
      <c r="AC68" s="23" t="s">
        <v>100</v>
      </c>
      <c r="AD68" s="38" t="s">
        <v>42</v>
      </c>
      <c r="AE68" s="38" t="s">
        <v>42</v>
      </c>
      <c r="AF68" s="38" t="s">
        <v>42</v>
      </c>
      <c r="AG68" s="38" t="s">
        <v>42</v>
      </c>
      <c r="AH68" s="38" t="s">
        <v>42</v>
      </c>
      <c r="AI68" s="38" t="s">
        <v>42</v>
      </c>
      <c r="AJ68" s="38" t="s">
        <v>42</v>
      </c>
      <c r="AK68" s="43">
        <v>2023</v>
      </c>
      <c r="AL68" s="7"/>
    </row>
    <row r="69" spans="1:38" s="26" customFormat="1" ht="36">
      <c r="A69" s="60"/>
      <c r="B69" s="60"/>
      <c r="C69" s="60"/>
      <c r="D69" s="63"/>
      <c r="E69" s="63"/>
      <c r="F69" s="63"/>
      <c r="G69" s="63"/>
      <c r="H69" s="63"/>
      <c r="I69" s="60"/>
      <c r="J69" s="60"/>
      <c r="K69" s="60"/>
      <c r="L69" s="60"/>
      <c r="M69" s="60"/>
      <c r="N69" s="60"/>
      <c r="O69" s="60"/>
      <c r="P69" s="60"/>
      <c r="Q69" s="60"/>
      <c r="R69" s="60">
        <v>0</v>
      </c>
      <c r="S69" s="60">
        <v>3</v>
      </c>
      <c r="T69" s="60">
        <v>2</v>
      </c>
      <c r="U69" s="60">
        <v>2</v>
      </c>
      <c r="V69" s="60">
        <v>2</v>
      </c>
      <c r="W69" s="60">
        <v>0</v>
      </c>
      <c r="X69" s="60">
        <v>0</v>
      </c>
      <c r="Y69" s="60">
        <v>2</v>
      </c>
      <c r="Z69" s="60">
        <v>0</v>
      </c>
      <c r="AA69" s="60">
        <v>2</v>
      </c>
      <c r="AB69" s="50" t="s">
        <v>114</v>
      </c>
      <c r="AC69" s="48" t="s">
        <v>29</v>
      </c>
      <c r="AD69" s="49">
        <v>0</v>
      </c>
      <c r="AE69" s="49">
        <v>2</v>
      </c>
      <c r="AF69" s="49">
        <v>2</v>
      </c>
      <c r="AG69" s="49">
        <v>2</v>
      </c>
      <c r="AH69" s="49">
        <v>2</v>
      </c>
      <c r="AI69" s="49">
        <v>2</v>
      </c>
      <c r="AJ69" s="58">
        <f>AD69+AE69+AF69+AG69+AH69+AI69</f>
        <v>10</v>
      </c>
      <c r="AK69" s="49">
        <v>2023</v>
      </c>
      <c r="AL69" s="7"/>
    </row>
    <row r="70" spans="1:38" s="26" customFormat="1" ht="24">
      <c r="A70" s="85"/>
      <c r="B70" s="85"/>
      <c r="C70" s="85"/>
      <c r="D70" s="151"/>
      <c r="E70" s="151"/>
      <c r="F70" s="151"/>
      <c r="G70" s="151"/>
      <c r="H70" s="151"/>
      <c r="I70" s="85"/>
      <c r="J70" s="85"/>
      <c r="K70" s="85"/>
      <c r="L70" s="85"/>
      <c r="M70" s="85"/>
      <c r="N70" s="85"/>
      <c r="O70" s="85"/>
      <c r="P70" s="85"/>
      <c r="Q70" s="85"/>
      <c r="R70" s="85">
        <v>0</v>
      </c>
      <c r="S70" s="85">
        <v>3</v>
      </c>
      <c r="T70" s="85">
        <v>2</v>
      </c>
      <c r="U70" s="85">
        <v>2</v>
      </c>
      <c r="V70" s="85">
        <v>3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41" t="s">
        <v>173</v>
      </c>
      <c r="AC70" s="23" t="s">
        <v>23</v>
      </c>
      <c r="AD70" s="43" t="s">
        <v>99</v>
      </c>
      <c r="AE70" s="43" t="s">
        <v>99</v>
      </c>
      <c r="AF70" s="44">
        <f>AF72</f>
        <v>0</v>
      </c>
      <c r="AG70" s="121">
        <f>AG72</f>
        <v>313900</v>
      </c>
      <c r="AH70" s="121">
        <f>AH72</f>
        <v>0</v>
      </c>
      <c r="AI70" s="121">
        <f>AI72</f>
        <v>0</v>
      </c>
      <c r="AJ70" s="102">
        <f>AG70</f>
        <v>313900</v>
      </c>
      <c r="AK70" s="43">
        <v>2021</v>
      </c>
      <c r="AL70" s="7"/>
    </row>
    <row r="71" spans="1:38" s="26" customFormat="1" ht="24">
      <c r="A71" s="60"/>
      <c r="B71" s="60"/>
      <c r="C71" s="60"/>
      <c r="D71" s="63"/>
      <c r="E71" s="63"/>
      <c r="F71" s="63"/>
      <c r="G71" s="63"/>
      <c r="H71" s="63"/>
      <c r="I71" s="60"/>
      <c r="J71" s="60"/>
      <c r="K71" s="60"/>
      <c r="L71" s="60"/>
      <c r="M71" s="60"/>
      <c r="N71" s="60"/>
      <c r="O71" s="60"/>
      <c r="P71" s="60"/>
      <c r="Q71" s="60"/>
      <c r="R71" s="60">
        <v>0</v>
      </c>
      <c r="S71" s="60">
        <v>3</v>
      </c>
      <c r="T71" s="60">
        <v>2</v>
      </c>
      <c r="U71" s="60">
        <v>2</v>
      </c>
      <c r="V71" s="60">
        <v>3</v>
      </c>
      <c r="W71" s="60">
        <v>0</v>
      </c>
      <c r="X71" s="60">
        <v>0</v>
      </c>
      <c r="Y71" s="60">
        <v>0</v>
      </c>
      <c r="Z71" s="60">
        <v>0</v>
      </c>
      <c r="AA71" s="60">
        <v>1</v>
      </c>
      <c r="AB71" s="50" t="s">
        <v>175</v>
      </c>
      <c r="AC71" s="48" t="s">
        <v>176</v>
      </c>
      <c r="AD71" s="49" t="s">
        <v>99</v>
      </c>
      <c r="AE71" s="49" t="s">
        <v>99</v>
      </c>
      <c r="AF71" s="57" t="s">
        <v>99</v>
      </c>
      <c r="AG71" s="49">
        <v>20452</v>
      </c>
      <c r="AH71" s="49" t="s">
        <v>99</v>
      </c>
      <c r="AI71" s="49" t="s">
        <v>99</v>
      </c>
      <c r="AJ71" s="58">
        <f>AG71</f>
        <v>20452</v>
      </c>
      <c r="AK71" s="49">
        <v>2021</v>
      </c>
      <c r="AL71" s="7"/>
    </row>
    <row r="72" spans="1:38" s="26" customFormat="1" ht="15">
      <c r="A72" s="85">
        <v>0</v>
      </c>
      <c r="B72" s="85">
        <v>2</v>
      </c>
      <c r="C72" s="85">
        <v>7</v>
      </c>
      <c r="D72" s="151">
        <v>0</v>
      </c>
      <c r="E72" s="151">
        <v>1</v>
      </c>
      <c r="F72" s="151">
        <v>1</v>
      </c>
      <c r="G72" s="151">
        <v>3</v>
      </c>
      <c r="H72" s="151">
        <v>0</v>
      </c>
      <c r="I72" s="85">
        <v>3</v>
      </c>
      <c r="J72" s="85">
        <v>2</v>
      </c>
      <c r="K72" s="85">
        <v>0</v>
      </c>
      <c r="L72" s="85">
        <v>3</v>
      </c>
      <c r="M72" s="85">
        <v>5</v>
      </c>
      <c r="N72" s="85">
        <v>4</v>
      </c>
      <c r="O72" s="85">
        <v>6</v>
      </c>
      <c r="P72" s="85">
        <v>9</v>
      </c>
      <c r="Q72" s="85">
        <v>0</v>
      </c>
      <c r="R72" s="85">
        <v>0</v>
      </c>
      <c r="S72" s="85">
        <v>3</v>
      </c>
      <c r="T72" s="85">
        <v>2</v>
      </c>
      <c r="U72" s="85">
        <v>2</v>
      </c>
      <c r="V72" s="85">
        <v>3</v>
      </c>
      <c r="W72" s="85">
        <v>0</v>
      </c>
      <c r="X72" s="85">
        <v>0</v>
      </c>
      <c r="Y72" s="85">
        <v>1</v>
      </c>
      <c r="Z72" s="85">
        <v>0</v>
      </c>
      <c r="AA72" s="85">
        <v>0</v>
      </c>
      <c r="AB72" s="41" t="s">
        <v>174</v>
      </c>
      <c r="AC72" s="42" t="s">
        <v>23</v>
      </c>
      <c r="AD72" s="43" t="s">
        <v>99</v>
      </c>
      <c r="AE72" s="43" t="s">
        <v>99</v>
      </c>
      <c r="AF72" s="44">
        <v>0</v>
      </c>
      <c r="AG72" s="121">
        <v>313900</v>
      </c>
      <c r="AH72" s="121">
        <v>0</v>
      </c>
      <c r="AI72" s="121">
        <v>0</v>
      </c>
      <c r="AJ72" s="102">
        <f>AG72</f>
        <v>313900</v>
      </c>
      <c r="AK72" s="43">
        <v>2021</v>
      </c>
      <c r="AL72" s="7"/>
    </row>
    <row r="73" spans="1:38" s="26" customFormat="1" ht="15">
      <c r="A73" s="60"/>
      <c r="B73" s="60"/>
      <c r="C73" s="60"/>
      <c r="D73" s="63"/>
      <c r="E73" s="63"/>
      <c r="F73" s="63"/>
      <c r="G73" s="63"/>
      <c r="H73" s="63"/>
      <c r="I73" s="60"/>
      <c r="J73" s="60"/>
      <c r="K73" s="60"/>
      <c r="L73" s="60"/>
      <c r="M73" s="60"/>
      <c r="N73" s="60"/>
      <c r="O73" s="60"/>
      <c r="P73" s="60"/>
      <c r="Q73" s="60"/>
      <c r="R73" s="60">
        <v>0</v>
      </c>
      <c r="S73" s="60">
        <v>3</v>
      </c>
      <c r="T73" s="60">
        <v>2</v>
      </c>
      <c r="U73" s="60">
        <v>2</v>
      </c>
      <c r="V73" s="60">
        <v>3</v>
      </c>
      <c r="W73" s="60">
        <v>0</v>
      </c>
      <c r="X73" s="60">
        <v>0</v>
      </c>
      <c r="Y73" s="60">
        <v>1</v>
      </c>
      <c r="Z73" s="60">
        <v>0</v>
      </c>
      <c r="AA73" s="60">
        <v>1</v>
      </c>
      <c r="AB73" s="50" t="s">
        <v>180</v>
      </c>
      <c r="AC73" s="48" t="s">
        <v>29</v>
      </c>
      <c r="AD73" s="49" t="s">
        <v>99</v>
      </c>
      <c r="AE73" s="49" t="s">
        <v>99</v>
      </c>
      <c r="AF73" s="49" t="s">
        <v>99</v>
      </c>
      <c r="AG73" s="49">
        <v>6</v>
      </c>
      <c r="AH73" s="49">
        <v>0</v>
      </c>
      <c r="AI73" s="49">
        <v>0</v>
      </c>
      <c r="AJ73" s="58">
        <f>AG73</f>
        <v>6</v>
      </c>
      <c r="AK73" s="49">
        <v>2021</v>
      </c>
      <c r="AL73" s="7"/>
    </row>
    <row r="74" spans="1:38" s="26" customFormat="1" ht="24">
      <c r="A74" s="60"/>
      <c r="B74" s="60"/>
      <c r="C74" s="60"/>
      <c r="D74" s="63"/>
      <c r="E74" s="63"/>
      <c r="F74" s="63"/>
      <c r="G74" s="63"/>
      <c r="H74" s="63"/>
      <c r="I74" s="60"/>
      <c r="J74" s="60"/>
      <c r="K74" s="60"/>
      <c r="L74" s="60"/>
      <c r="M74" s="60"/>
      <c r="N74" s="60"/>
      <c r="O74" s="60"/>
      <c r="P74" s="60"/>
      <c r="Q74" s="60"/>
      <c r="R74" s="60">
        <v>0</v>
      </c>
      <c r="S74" s="60">
        <v>3</v>
      </c>
      <c r="T74" s="60">
        <v>2</v>
      </c>
      <c r="U74" s="60">
        <v>2</v>
      </c>
      <c r="V74" s="60">
        <v>3</v>
      </c>
      <c r="W74" s="60">
        <v>0</v>
      </c>
      <c r="X74" s="60">
        <v>0</v>
      </c>
      <c r="Y74" s="60">
        <v>1</v>
      </c>
      <c r="Z74" s="60">
        <v>0</v>
      </c>
      <c r="AA74" s="60">
        <v>2</v>
      </c>
      <c r="AB74" s="50" t="s">
        <v>178</v>
      </c>
      <c r="AC74" s="48" t="s">
        <v>29</v>
      </c>
      <c r="AD74" s="49" t="s">
        <v>99</v>
      </c>
      <c r="AE74" s="49" t="s">
        <v>99</v>
      </c>
      <c r="AF74" s="49" t="s">
        <v>99</v>
      </c>
      <c r="AG74" s="49">
        <v>4</v>
      </c>
      <c r="AH74" s="49">
        <v>0</v>
      </c>
      <c r="AI74" s="49">
        <v>0</v>
      </c>
      <c r="AJ74" s="58">
        <f>AG74</f>
        <v>4</v>
      </c>
      <c r="AK74" s="49">
        <v>2021</v>
      </c>
      <c r="AL74" s="7"/>
    </row>
    <row r="75" spans="1:38" s="26" customFormat="1" ht="36">
      <c r="A75" s="85"/>
      <c r="B75" s="85"/>
      <c r="C75" s="85"/>
      <c r="D75" s="151"/>
      <c r="E75" s="151"/>
      <c r="F75" s="151"/>
      <c r="G75" s="151"/>
      <c r="H75" s="151"/>
      <c r="I75" s="85"/>
      <c r="J75" s="85"/>
      <c r="K75" s="85"/>
      <c r="L75" s="85"/>
      <c r="M75" s="85"/>
      <c r="N75" s="85"/>
      <c r="O75" s="85"/>
      <c r="P75" s="85"/>
      <c r="Q75" s="85"/>
      <c r="R75" s="61">
        <v>0</v>
      </c>
      <c r="S75" s="61">
        <v>3</v>
      </c>
      <c r="T75" s="61">
        <v>2</v>
      </c>
      <c r="U75" s="61">
        <v>2</v>
      </c>
      <c r="V75" s="61">
        <v>3</v>
      </c>
      <c r="W75" s="61">
        <v>0</v>
      </c>
      <c r="X75" s="61">
        <v>0</v>
      </c>
      <c r="Y75" s="61">
        <v>2</v>
      </c>
      <c r="Z75" s="61">
        <v>0</v>
      </c>
      <c r="AA75" s="61">
        <v>0</v>
      </c>
      <c r="AB75" s="41" t="s">
        <v>181</v>
      </c>
      <c r="AC75" s="23" t="s">
        <v>100</v>
      </c>
      <c r="AD75" s="43" t="s">
        <v>99</v>
      </c>
      <c r="AE75" s="43" t="s">
        <v>99</v>
      </c>
      <c r="AF75" s="43" t="s">
        <v>99</v>
      </c>
      <c r="AG75" s="43" t="s">
        <v>42</v>
      </c>
      <c r="AH75" s="43" t="s">
        <v>99</v>
      </c>
      <c r="AI75" s="43" t="s">
        <v>99</v>
      </c>
      <c r="AJ75" s="118" t="s">
        <v>42</v>
      </c>
      <c r="AK75" s="43">
        <v>2021</v>
      </c>
      <c r="AL75" s="7"/>
    </row>
    <row r="76" spans="1:38" s="26" customFormat="1" ht="36">
      <c r="A76" s="60"/>
      <c r="B76" s="60"/>
      <c r="C76" s="60"/>
      <c r="D76" s="63"/>
      <c r="E76" s="63"/>
      <c r="F76" s="63"/>
      <c r="G76" s="63"/>
      <c r="H76" s="63"/>
      <c r="I76" s="60"/>
      <c r="J76" s="60"/>
      <c r="K76" s="60"/>
      <c r="L76" s="60"/>
      <c r="M76" s="60"/>
      <c r="N76" s="60"/>
      <c r="O76" s="60"/>
      <c r="P76" s="60"/>
      <c r="Q76" s="60"/>
      <c r="R76" s="60">
        <v>0</v>
      </c>
      <c r="S76" s="60">
        <v>3</v>
      </c>
      <c r="T76" s="60">
        <v>2</v>
      </c>
      <c r="U76" s="60">
        <v>2</v>
      </c>
      <c r="V76" s="60">
        <v>3</v>
      </c>
      <c r="W76" s="60">
        <v>0</v>
      </c>
      <c r="X76" s="60">
        <v>0</v>
      </c>
      <c r="Y76" s="60">
        <v>2</v>
      </c>
      <c r="Z76" s="60">
        <v>0</v>
      </c>
      <c r="AA76" s="60">
        <v>1</v>
      </c>
      <c r="AB76" s="50" t="s">
        <v>177</v>
      </c>
      <c r="AC76" s="48" t="s">
        <v>29</v>
      </c>
      <c r="AD76" s="49" t="s">
        <v>99</v>
      </c>
      <c r="AE76" s="49" t="s">
        <v>99</v>
      </c>
      <c r="AF76" s="49" t="s">
        <v>99</v>
      </c>
      <c r="AG76" s="49">
        <v>5</v>
      </c>
      <c r="AH76" s="49" t="s">
        <v>99</v>
      </c>
      <c r="AI76" s="49" t="s">
        <v>99</v>
      </c>
      <c r="AJ76" s="58">
        <f>AG76</f>
        <v>5</v>
      </c>
      <c r="AK76" s="49">
        <v>2021</v>
      </c>
      <c r="AL76" s="7"/>
    </row>
    <row r="77" spans="1:38" s="26" customFormat="1" ht="48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>
        <v>0</v>
      </c>
      <c r="S77" s="88">
        <v>3</v>
      </c>
      <c r="T77" s="88">
        <v>3</v>
      </c>
      <c r="U77" s="88">
        <v>3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67" t="s">
        <v>166</v>
      </c>
      <c r="AC77" s="91" t="s">
        <v>23</v>
      </c>
      <c r="AD77" s="92">
        <f aca="true" t="shared" si="9" ref="AD77:AJ77">AD78+AD91</f>
        <v>2400000</v>
      </c>
      <c r="AE77" s="92">
        <f t="shared" si="9"/>
        <v>3024497.5100000002</v>
      </c>
      <c r="AF77" s="92">
        <f t="shared" si="9"/>
        <v>1000000</v>
      </c>
      <c r="AG77" s="92">
        <f t="shared" si="9"/>
        <v>618000</v>
      </c>
      <c r="AH77" s="92">
        <f t="shared" si="9"/>
        <v>0</v>
      </c>
      <c r="AI77" s="92">
        <f t="shared" si="9"/>
        <v>0</v>
      </c>
      <c r="AJ77" s="92">
        <f t="shared" si="9"/>
        <v>7042497.51</v>
      </c>
      <c r="AK77" s="126">
        <v>2021</v>
      </c>
      <c r="AL77" s="7"/>
    </row>
    <row r="78" spans="1:38" s="26" customFormat="1" ht="48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>
        <v>0</v>
      </c>
      <c r="S78" s="87">
        <v>3</v>
      </c>
      <c r="T78" s="87">
        <v>3</v>
      </c>
      <c r="U78" s="87">
        <v>3</v>
      </c>
      <c r="V78" s="87">
        <v>1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68" t="s">
        <v>167</v>
      </c>
      <c r="AC78" s="23" t="s">
        <v>23</v>
      </c>
      <c r="AD78" s="93">
        <f>AD82</f>
        <v>2400000</v>
      </c>
      <c r="AE78" s="100">
        <f>AE82+AE84+AE87</f>
        <v>3024497.5100000002</v>
      </c>
      <c r="AF78" s="100">
        <f>AF82+AF84+AF87</f>
        <v>1000000</v>
      </c>
      <c r="AG78" s="100">
        <f>AG82+AG84+AG87</f>
        <v>618000</v>
      </c>
      <c r="AH78" s="100">
        <f>AH82+AH84+AH87</f>
        <v>0</v>
      </c>
      <c r="AI78" s="100">
        <f>AI82+AI84+AI87</f>
        <v>0</v>
      </c>
      <c r="AJ78" s="102">
        <f>AD78+AE78+AF78+AG78+AH78+AI78</f>
        <v>7042497.51</v>
      </c>
      <c r="AK78" s="101">
        <v>2021</v>
      </c>
      <c r="AL78" s="7"/>
    </row>
    <row r="79" spans="1:38" s="26" customFormat="1" ht="36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>
        <v>0</v>
      </c>
      <c r="S79" s="90">
        <v>3</v>
      </c>
      <c r="T79" s="90">
        <v>3</v>
      </c>
      <c r="U79" s="90">
        <v>3</v>
      </c>
      <c r="V79" s="90">
        <v>1</v>
      </c>
      <c r="W79" s="90">
        <v>0</v>
      </c>
      <c r="X79" s="90">
        <v>0</v>
      </c>
      <c r="Y79" s="90">
        <v>0</v>
      </c>
      <c r="Z79" s="90">
        <v>0</v>
      </c>
      <c r="AA79" s="90">
        <v>1</v>
      </c>
      <c r="AB79" s="69" t="s">
        <v>133</v>
      </c>
      <c r="AC79" s="48" t="s">
        <v>29</v>
      </c>
      <c r="AD79" s="94">
        <v>2</v>
      </c>
      <c r="AE79" s="94">
        <v>3</v>
      </c>
      <c r="AF79" s="94">
        <v>0</v>
      </c>
      <c r="AG79" s="94">
        <v>0</v>
      </c>
      <c r="AH79" s="94">
        <v>0</v>
      </c>
      <c r="AI79" s="94">
        <v>0</v>
      </c>
      <c r="AJ79" s="58">
        <f>AD79+AE79+AF79+AG79+AH79+AI79</f>
        <v>5</v>
      </c>
      <c r="AK79" s="83">
        <v>2019</v>
      </c>
      <c r="AL79" s="7"/>
    </row>
    <row r="80" spans="1:38" s="26" customFormat="1" ht="36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>
        <v>0</v>
      </c>
      <c r="S80" s="90">
        <v>3</v>
      </c>
      <c r="T80" s="90">
        <v>3</v>
      </c>
      <c r="U80" s="90">
        <v>3</v>
      </c>
      <c r="V80" s="90">
        <v>1</v>
      </c>
      <c r="W80" s="90">
        <v>0</v>
      </c>
      <c r="X80" s="90">
        <v>0</v>
      </c>
      <c r="Y80" s="90">
        <v>0</v>
      </c>
      <c r="Z80" s="90">
        <v>0</v>
      </c>
      <c r="AA80" s="90">
        <v>2</v>
      </c>
      <c r="AB80" s="69" t="s">
        <v>146</v>
      </c>
      <c r="AC80" s="48" t="s">
        <v>29</v>
      </c>
      <c r="AD80" s="94" t="s">
        <v>99</v>
      </c>
      <c r="AE80" s="94">
        <v>5</v>
      </c>
      <c r="AF80" s="94">
        <v>5</v>
      </c>
      <c r="AG80" s="94">
        <v>5</v>
      </c>
      <c r="AH80" s="94">
        <v>0</v>
      </c>
      <c r="AI80" s="94">
        <v>0</v>
      </c>
      <c r="AJ80" s="58">
        <f>AE80+AF80+AG80+AH80+AI80</f>
        <v>15</v>
      </c>
      <c r="AK80" s="83">
        <v>2021</v>
      </c>
      <c r="AL80" s="7"/>
    </row>
    <row r="81" spans="1:38" s="26" customFormat="1" ht="24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>
        <v>0</v>
      </c>
      <c r="S81" s="90">
        <v>3</v>
      </c>
      <c r="T81" s="90">
        <v>3</v>
      </c>
      <c r="U81" s="90">
        <v>3</v>
      </c>
      <c r="V81" s="90">
        <v>1</v>
      </c>
      <c r="W81" s="90">
        <v>0</v>
      </c>
      <c r="X81" s="90">
        <v>0</v>
      </c>
      <c r="Y81" s="90">
        <v>0</v>
      </c>
      <c r="Z81" s="90">
        <v>0</v>
      </c>
      <c r="AA81" s="90">
        <v>3</v>
      </c>
      <c r="AB81" s="29" t="s">
        <v>172</v>
      </c>
      <c r="AC81" s="48" t="s">
        <v>29</v>
      </c>
      <c r="AD81" s="94" t="s">
        <v>99</v>
      </c>
      <c r="AE81" s="94">
        <v>3</v>
      </c>
      <c r="AF81" s="94">
        <v>3</v>
      </c>
      <c r="AG81" s="94">
        <v>3</v>
      </c>
      <c r="AH81" s="94">
        <v>0</v>
      </c>
      <c r="AI81" s="94">
        <v>0</v>
      </c>
      <c r="AJ81" s="30">
        <f>AE81+AF81+AG81+AH81+AI81</f>
        <v>9</v>
      </c>
      <c r="AK81" s="31">
        <v>2021</v>
      </c>
      <c r="AL81" s="7"/>
    </row>
    <row r="82" spans="1:38" s="26" customFormat="1" ht="60">
      <c r="A82" s="87">
        <v>0</v>
      </c>
      <c r="B82" s="87">
        <v>2</v>
      </c>
      <c r="C82" s="87">
        <v>7</v>
      </c>
      <c r="D82" s="87">
        <v>0</v>
      </c>
      <c r="E82" s="87">
        <v>5</v>
      </c>
      <c r="F82" s="87">
        <v>0</v>
      </c>
      <c r="G82" s="87">
        <v>2</v>
      </c>
      <c r="H82" s="87">
        <v>0</v>
      </c>
      <c r="I82" s="87">
        <v>3</v>
      </c>
      <c r="J82" s="87">
        <v>3</v>
      </c>
      <c r="K82" s="87">
        <v>0</v>
      </c>
      <c r="L82" s="87">
        <v>1</v>
      </c>
      <c r="M82" s="87">
        <v>2</v>
      </c>
      <c r="N82" s="87">
        <v>0</v>
      </c>
      <c r="O82" s="87">
        <v>0</v>
      </c>
      <c r="P82" s="87">
        <v>1</v>
      </c>
      <c r="Q82" s="87" t="s">
        <v>0</v>
      </c>
      <c r="R82" s="87">
        <v>0</v>
      </c>
      <c r="S82" s="87">
        <v>3</v>
      </c>
      <c r="T82" s="87">
        <v>3</v>
      </c>
      <c r="U82" s="87">
        <v>3</v>
      </c>
      <c r="V82" s="87">
        <v>1</v>
      </c>
      <c r="W82" s="87">
        <v>0</v>
      </c>
      <c r="X82" s="87">
        <v>0</v>
      </c>
      <c r="Y82" s="87">
        <v>1</v>
      </c>
      <c r="Z82" s="87">
        <v>0</v>
      </c>
      <c r="AA82" s="87">
        <v>0</v>
      </c>
      <c r="AB82" s="68" t="s">
        <v>131</v>
      </c>
      <c r="AC82" s="23" t="s">
        <v>23</v>
      </c>
      <c r="AD82" s="93">
        <v>2400000</v>
      </c>
      <c r="AE82" s="93">
        <v>2000000</v>
      </c>
      <c r="AF82" s="93">
        <v>0</v>
      </c>
      <c r="AG82" s="93">
        <v>0</v>
      </c>
      <c r="AH82" s="93">
        <v>0</v>
      </c>
      <c r="AI82" s="93">
        <v>0</v>
      </c>
      <c r="AJ82" s="102">
        <f>AD82+AE82+AF82+AG82+AH82+AI82</f>
        <v>4400000</v>
      </c>
      <c r="AK82" s="82">
        <v>2019</v>
      </c>
      <c r="AL82" s="7"/>
    </row>
    <row r="83" spans="1:38" s="26" customFormat="1" ht="24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>
        <v>0</v>
      </c>
      <c r="S83" s="90">
        <v>3</v>
      </c>
      <c r="T83" s="90">
        <v>3</v>
      </c>
      <c r="U83" s="90">
        <v>3</v>
      </c>
      <c r="V83" s="90">
        <v>1</v>
      </c>
      <c r="W83" s="90">
        <v>0</v>
      </c>
      <c r="X83" s="90">
        <v>0</v>
      </c>
      <c r="Y83" s="90">
        <v>1</v>
      </c>
      <c r="Z83" s="90">
        <v>0</v>
      </c>
      <c r="AA83" s="90">
        <v>1</v>
      </c>
      <c r="AB83" s="69" t="s">
        <v>132</v>
      </c>
      <c r="AC83" s="48" t="s">
        <v>29</v>
      </c>
      <c r="AD83" s="94">
        <v>1</v>
      </c>
      <c r="AE83" s="94">
        <v>1</v>
      </c>
      <c r="AF83" s="94" t="s">
        <v>66</v>
      </c>
      <c r="AG83" s="94" t="s">
        <v>66</v>
      </c>
      <c r="AH83" s="94" t="s">
        <v>66</v>
      </c>
      <c r="AI83" s="94" t="s">
        <v>66</v>
      </c>
      <c r="AJ83" s="58">
        <f>AD83+AE83</f>
        <v>2</v>
      </c>
      <c r="AK83" s="83">
        <v>2019</v>
      </c>
      <c r="AL83" s="7"/>
    </row>
    <row r="84" spans="1:38" s="26" customFormat="1" ht="60">
      <c r="A84" s="87">
        <v>0</v>
      </c>
      <c r="B84" s="87">
        <v>2</v>
      </c>
      <c r="C84" s="87">
        <v>7</v>
      </c>
      <c r="D84" s="87">
        <v>0</v>
      </c>
      <c r="E84" s="87">
        <v>5</v>
      </c>
      <c r="F84" s="87">
        <v>0</v>
      </c>
      <c r="G84" s="87">
        <v>2</v>
      </c>
      <c r="H84" s="87">
        <v>0</v>
      </c>
      <c r="I84" s="87">
        <v>3</v>
      </c>
      <c r="J84" s="87">
        <v>3</v>
      </c>
      <c r="K84" s="87">
        <v>0</v>
      </c>
      <c r="L84" s="87">
        <v>1</v>
      </c>
      <c r="M84" s="87">
        <v>2</v>
      </c>
      <c r="N84" s="87">
        <v>0</v>
      </c>
      <c r="O84" s="87">
        <v>0</v>
      </c>
      <c r="P84" s="87">
        <v>2</v>
      </c>
      <c r="Q84" s="87" t="s">
        <v>0</v>
      </c>
      <c r="R84" s="89">
        <v>0</v>
      </c>
      <c r="S84" s="89">
        <v>3</v>
      </c>
      <c r="T84" s="89">
        <v>3</v>
      </c>
      <c r="U84" s="89">
        <v>3</v>
      </c>
      <c r="V84" s="89">
        <v>1</v>
      </c>
      <c r="W84" s="89">
        <v>0</v>
      </c>
      <c r="X84" s="89">
        <v>0</v>
      </c>
      <c r="Y84" s="89">
        <v>2</v>
      </c>
      <c r="Z84" s="89">
        <v>0</v>
      </c>
      <c r="AA84" s="89">
        <v>0</v>
      </c>
      <c r="AB84" s="80" t="s">
        <v>140</v>
      </c>
      <c r="AC84" s="23" t="s">
        <v>23</v>
      </c>
      <c r="AD84" s="100" t="s">
        <v>99</v>
      </c>
      <c r="AE84" s="100">
        <v>463881.93</v>
      </c>
      <c r="AF84" s="100">
        <v>1000000</v>
      </c>
      <c r="AG84" s="100">
        <v>618000</v>
      </c>
      <c r="AH84" s="100">
        <v>0</v>
      </c>
      <c r="AI84" s="100">
        <v>0</v>
      </c>
      <c r="AJ84" s="102">
        <f>AE84+AF84+AG84+AH84+AI84</f>
        <v>2081881.93</v>
      </c>
      <c r="AK84" s="101">
        <v>2021</v>
      </c>
      <c r="AL84" s="7"/>
    </row>
    <row r="85" spans="1:38" s="26" customFormat="1" ht="24">
      <c r="A85" s="90">
        <v>0</v>
      </c>
      <c r="B85" s="90">
        <v>2</v>
      </c>
      <c r="C85" s="90">
        <v>7</v>
      </c>
      <c r="D85" s="90">
        <v>0</v>
      </c>
      <c r="E85" s="90">
        <v>5</v>
      </c>
      <c r="F85" s="90">
        <v>0</v>
      </c>
      <c r="G85" s="90">
        <v>2</v>
      </c>
      <c r="H85" s="90">
        <v>0</v>
      </c>
      <c r="I85" s="90">
        <v>3</v>
      </c>
      <c r="J85" s="90">
        <v>3</v>
      </c>
      <c r="K85" s="90">
        <v>0</v>
      </c>
      <c r="L85" s="90">
        <v>1</v>
      </c>
      <c r="M85" s="90">
        <v>2</v>
      </c>
      <c r="N85" s="90">
        <v>0</v>
      </c>
      <c r="O85" s="90">
        <v>0</v>
      </c>
      <c r="P85" s="90">
        <v>2</v>
      </c>
      <c r="Q85" s="90" t="s">
        <v>0</v>
      </c>
      <c r="R85" s="90">
        <v>0</v>
      </c>
      <c r="S85" s="90">
        <v>3</v>
      </c>
      <c r="T85" s="90">
        <v>3</v>
      </c>
      <c r="U85" s="90">
        <v>3</v>
      </c>
      <c r="V85" s="90">
        <v>1</v>
      </c>
      <c r="W85" s="90">
        <v>0</v>
      </c>
      <c r="X85" s="90">
        <v>0</v>
      </c>
      <c r="Y85" s="90">
        <v>2</v>
      </c>
      <c r="Z85" s="90">
        <v>0</v>
      </c>
      <c r="AA85" s="90">
        <v>1</v>
      </c>
      <c r="AB85" s="69" t="s">
        <v>132</v>
      </c>
      <c r="AC85" s="48" t="s">
        <v>29</v>
      </c>
      <c r="AD85" s="94" t="s">
        <v>99</v>
      </c>
      <c r="AE85" s="94">
        <v>1</v>
      </c>
      <c r="AF85" s="94">
        <v>1</v>
      </c>
      <c r="AG85" s="94">
        <v>1</v>
      </c>
      <c r="AH85" s="94">
        <v>0</v>
      </c>
      <c r="AI85" s="94">
        <v>0</v>
      </c>
      <c r="AJ85" s="127">
        <f>AE85+AF85+AG85+AH85+AI85</f>
        <v>3</v>
      </c>
      <c r="AK85" s="83">
        <v>2021</v>
      </c>
      <c r="AL85" s="7"/>
    </row>
    <row r="86" spans="1:38" s="26" customFormat="1" ht="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>
        <v>0</v>
      </c>
      <c r="S86" s="90">
        <v>3</v>
      </c>
      <c r="T86" s="90">
        <v>3</v>
      </c>
      <c r="U86" s="90">
        <v>3</v>
      </c>
      <c r="V86" s="90">
        <v>1</v>
      </c>
      <c r="W86" s="90">
        <v>0</v>
      </c>
      <c r="X86" s="90">
        <v>0</v>
      </c>
      <c r="Y86" s="90">
        <v>2</v>
      </c>
      <c r="Z86" s="90">
        <v>0</v>
      </c>
      <c r="AA86" s="90">
        <v>2</v>
      </c>
      <c r="AB86" s="69" t="s">
        <v>193</v>
      </c>
      <c r="AC86" s="48" t="s">
        <v>194</v>
      </c>
      <c r="AD86" s="94" t="s">
        <v>99</v>
      </c>
      <c r="AE86" s="94" t="s">
        <v>99</v>
      </c>
      <c r="AF86" s="94">
        <v>11</v>
      </c>
      <c r="AG86" s="94">
        <v>4</v>
      </c>
      <c r="AH86" s="94">
        <v>0</v>
      </c>
      <c r="AI86" s="94">
        <v>0</v>
      </c>
      <c r="AJ86" s="127">
        <f>AF86+AG86+AH86+AI86</f>
        <v>15</v>
      </c>
      <c r="AK86" s="83">
        <v>2021</v>
      </c>
      <c r="AL86" s="7"/>
    </row>
    <row r="87" spans="1:38" s="26" customFormat="1" ht="36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0" t="s">
        <v>171</v>
      </c>
      <c r="AC87" s="23" t="s">
        <v>23</v>
      </c>
      <c r="AD87" s="100" t="s">
        <v>99</v>
      </c>
      <c r="AE87" s="100">
        <v>560615.58</v>
      </c>
      <c r="AF87" s="100">
        <v>0</v>
      </c>
      <c r="AG87" s="100">
        <v>0</v>
      </c>
      <c r="AH87" s="100">
        <v>0</v>
      </c>
      <c r="AI87" s="100">
        <v>0</v>
      </c>
      <c r="AJ87" s="32">
        <f>AE87+AF87+AG87+AH87+AI87</f>
        <v>560615.58</v>
      </c>
      <c r="AK87" s="116">
        <v>2019</v>
      </c>
      <c r="AL87" s="7"/>
    </row>
    <row r="88" spans="1:38" s="26" customFormat="1" ht="24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69" t="s">
        <v>170</v>
      </c>
      <c r="AC88" s="48" t="s">
        <v>29</v>
      </c>
      <c r="AD88" s="94" t="s">
        <v>99</v>
      </c>
      <c r="AE88" s="94">
        <v>1</v>
      </c>
      <c r="AF88" s="94">
        <v>0</v>
      </c>
      <c r="AG88" s="94">
        <v>0</v>
      </c>
      <c r="AH88" s="94">
        <v>0</v>
      </c>
      <c r="AI88" s="94">
        <v>0</v>
      </c>
      <c r="AJ88" s="117">
        <f>AE88+AF88+AG88+AH88+AI88</f>
        <v>1</v>
      </c>
      <c r="AK88" s="31">
        <v>2019</v>
      </c>
      <c r="AL88" s="7"/>
    </row>
    <row r="89" spans="1:38" s="26" customFormat="1" ht="48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>
        <v>0</v>
      </c>
      <c r="S89" s="87">
        <v>3</v>
      </c>
      <c r="T89" s="87">
        <v>3</v>
      </c>
      <c r="U89" s="87">
        <v>3</v>
      </c>
      <c r="V89" s="87">
        <v>1</v>
      </c>
      <c r="W89" s="87">
        <v>0</v>
      </c>
      <c r="X89" s="87">
        <v>0</v>
      </c>
      <c r="Y89" s="87">
        <v>3</v>
      </c>
      <c r="Z89" s="87">
        <v>0</v>
      </c>
      <c r="AA89" s="87">
        <v>0</v>
      </c>
      <c r="AB89" s="95" t="s">
        <v>141</v>
      </c>
      <c r="AC89" s="23" t="s">
        <v>100</v>
      </c>
      <c r="AD89" s="93" t="s">
        <v>42</v>
      </c>
      <c r="AE89" s="93" t="s">
        <v>42</v>
      </c>
      <c r="AF89" s="93" t="s">
        <v>42</v>
      </c>
      <c r="AG89" s="93" t="s">
        <v>42</v>
      </c>
      <c r="AH89" s="93" t="s">
        <v>66</v>
      </c>
      <c r="AI89" s="93" t="s">
        <v>66</v>
      </c>
      <c r="AJ89" s="93" t="s">
        <v>66</v>
      </c>
      <c r="AK89" s="82">
        <v>2021</v>
      </c>
      <c r="AL89" s="7"/>
    </row>
    <row r="90" spans="1:38" s="26" customFormat="1" ht="48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>
        <v>0</v>
      </c>
      <c r="S90" s="90">
        <v>3</v>
      </c>
      <c r="T90" s="90">
        <v>3</v>
      </c>
      <c r="U90" s="90">
        <v>3</v>
      </c>
      <c r="V90" s="90">
        <v>1</v>
      </c>
      <c r="W90" s="90">
        <v>0</v>
      </c>
      <c r="X90" s="90">
        <v>0</v>
      </c>
      <c r="Y90" s="90">
        <v>3</v>
      </c>
      <c r="Z90" s="90">
        <v>0</v>
      </c>
      <c r="AA90" s="90">
        <v>1</v>
      </c>
      <c r="AB90" s="96" t="s">
        <v>120</v>
      </c>
      <c r="AC90" s="48" t="s">
        <v>29</v>
      </c>
      <c r="AD90" s="94">
        <v>1</v>
      </c>
      <c r="AE90" s="94">
        <v>5</v>
      </c>
      <c r="AF90" s="94">
        <v>1</v>
      </c>
      <c r="AG90" s="94">
        <v>1</v>
      </c>
      <c r="AH90" s="94" t="s">
        <v>66</v>
      </c>
      <c r="AI90" s="94" t="s">
        <v>66</v>
      </c>
      <c r="AJ90" s="58">
        <f>AD90+AE90</f>
        <v>6</v>
      </c>
      <c r="AK90" s="83">
        <v>2021</v>
      </c>
      <c r="AL90" s="7"/>
    </row>
    <row r="91" spans="1:38" s="26" customFormat="1" ht="1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>
        <v>0</v>
      </c>
      <c r="S91" s="87">
        <v>3</v>
      </c>
      <c r="T91" s="87">
        <v>3</v>
      </c>
      <c r="U91" s="87">
        <v>3</v>
      </c>
      <c r="V91" s="87">
        <v>2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68" t="s">
        <v>121</v>
      </c>
      <c r="AC91" s="23" t="s">
        <v>23</v>
      </c>
      <c r="AD91" s="93"/>
      <c r="AE91" s="93"/>
      <c r="AF91" s="93"/>
      <c r="AG91" s="93"/>
      <c r="AH91" s="93"/>
      <c r="AI91" s="93"/>
      <c r="AJ91" s="93"/>
      <c r="AK91" s="82"/>
      <c r="AL91" s="7"/>
    </row>
    <row r="92" spans="1:38" s="26" customFormat="1" ht="24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>
        <v>0</v>
      </c>
      <c r="S92" s="90">
        <v>3</v>
      </c>
      <c r="T92" s="90">
        <v>3</v>
      </c>
      <c r="U92" s="90">
        <v>3</v>
      </c>
      <c r="V92" s="90">
        <v>2</v>
      </c>
      <c r="W92" s="90">
        <v>0</v>
      </c>
      <c r="X92" s="90">
        <v>0</v>
      </c>
      <c r="Y92" s="90">
        <v>0</v>
      </c>
      <c r="Z92" s="90">
        <v>0</v>
      </c>
      <c r="AA92" s="90">
        <v>1</v>
      </c>
      <c r="AB92" s="69" t="s">
        <v>122</v>
      </c>
      <c r="AC92" s="48" t="s">
        <v>29</v>
      </c>
      <c r="AD92" s="94">
        <v>4</v>
      </c>
      <c r="AE92" s="94">
        <v>5</v>
      </c>
      <c r="AF92" s="94">
        <v>5</v>
      </c>
      <c r="AG92" s="94">
        <v>5</v>
      </c>
      <c r="AH92" s="94">
        <v>5</v>
      </c>
      <c r="AI92" s="94">
        <v>3</v>
      </c>
      <c r="AJ92" s="58">
        <f>AD92+AE92+AF92+AG92+AH92+AI92</f>
        <v>27</v>
      </c>
      <c r="AK92" s="83">
        <v>2023</v>
      </c>
      <c r="AL92" s="7"/>
    </row>
    <row r="93" spans="1:38" s="26" customFormat="1" ht="24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>
        <v>0</v>
      </c>
      <c r="S93" s="87">
        <v>3</v>
      </c>
      <c r="T93" s="87">
        <v>3</v>
      </c>
      <c r="U93" s="87">
        <v>3</v>
      </c>
      <c r="V93" s="87">
        <v>2</v>
      </c>
      <c r="W93" s="87">
        <v>0</v>
      </c>
      <c r="X93" s="87">
        <v>0</v>
      </c>
      <c r="Y93" s="87">
        <v>1</v>
      </c>
      <c r="Z93" s="87">
        <v>0</v>
      </c>
      <c r="AA93" s="87">
        <v>0</v>
      </c>
      <c r="AB93" s="68" t="s">
        <v>123</v>
      </c>
      <c r="AC93" s="23" t="s">
        <v>100</v>
      </c>
      <c r="AD93" s="93" t="s">
        <v>42</v>
      </c>
      <c r="AE93" s="93" t="s">
        <v>42</v>
      </c>
      <c r="AF93" s="93" t="s">
        <v>42</v>
      </c>
      <c r="AG93" s="93" t="s">
        <v>42</v>
      </c>
      <c r="AH93" s="93" t="s">
        <v>42</v>
      </c>
      <c r="AI93" s="93" t="s">
        <v>42</v>
      </c>
      <c r="AJ93" s="93" t="s">
        <v>42</v>
      </c>
      <c r="AK93" s="82">
        <v>2023</v>
      </c>
      <c r="AL93" s="7"/>
    </row>
    <row r="94" spans="1:38" s="26" customFormat="1" ht="24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>
        <v>0</v>
      </c>
      <c r="S94" s="90">
        <v>3</v>
      </c>
      <c r="T94" s="90">
        <v>3</v>
      </c>
      <c r="U94" s="90">
        <v>3</v>
      </c>
      <c r="V94" s="90">
        <v>2</v>
      </c>
      <c r="W94" s="90">
        <v>0</v>
      </c>
      <c r="X94" s="90">
        <v>0</v>
      </c>
      <c r="Y94" s="90">
        <v>1</v>
      </c>
      <c r="Z94" s="90">
        <v>0</v>
      </c>
      <c r="AA94" s="90">
        <v>1</v>
      </c>
      <c r="AB94" s="69" t="s">
        <v>124</v>
      </c>
      <c r="AC94" s="48" t="s">
        <v>29</v>
      </c>
      <c r="AD94" s="94">
        <v>1</v>
      </c>
      <c r="AE94" s="94">
        <v>2</v>
      </c>
      <c r="AF94" s="94">
        <v>3</v>
      </c>
      <c r="AG94" s="94">
        <v>4</v>
      </c>
      <c r="AH94" s="94">
        <v>4</v>
      </c>
      <c r="AI94" s="94">
        <v>4</v>
      </c>
      <c r="AJ94" s="58">
        <f>AD94+AE94+AF94+AG94+AH94+AI94</f>
        <v>18</v>
      </c>
      <c r="AK94" s="83">
        <v>2023</v>
      </c>
      <c r="AL94" s="7"/>
    </row>
    <row r="95" spans="1:38" s="26" customFormat="1" ht="36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>
        <v>0</v>
      </c>
      <c r="S95" s="87">
        <v>3</v>
      </c>
      <c r="T95" s="87">
        <v>3</v>
      </c>
      <c r="U95" s="87">
        <v>3</v>
      </c>
      <c r="V95" s="87">
        <v>2</v>
      </c>
      <c r="W95" s="87">
        <v>0</v>
      </c>
      <c r="X95" s="87">
        <v>0</v>
      </c>
      <c r="Y95" s="87">
        <v>2</v>
      </c>
      <c r="Z95" s="87">
        <v>0</v>
      </c>
      <c r="AA95" s="87">
        <v>0</v>
      </c>
      <c r="AB95" s="68" t="s">
        <v>125</v>
      </c>
      <c r="AC95" s="23" t="s">
        <v>100</v>
      </c>
      <c r="AD95" s="93" t="s">
        <v>42</v>
      </c>
      <c r="AE95" s="93" t="s">
        <v>42</v>
      </c>
      <c r="AF95" s="93" t="s">
        <v>42</v>
      </c>
      <c r="AG95" s="93" t="s">
        <v>42</v>
      </c>
      <c r="AH95" s="93" t="s">
        <v>42</v>
      </c>
      <c r="AI95" s="93" t="s">
        <v>42</v>
      </c>
      <c r="AJ95" s="93" t="s">
        <v>42</v>
      </c>
      <c r="AK95" s="82">
        <v>2023</v>
      </c>
      <c r="AL95" s="7"/>
    </row>
    <row r="96" spans="1:38" s="26" customFormat="1" ht="36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>
        <v>0</v>
      </c>
      <c r="S96" s="90">
        <v>3</v>
      </c>
      <c r="T96" s="90">
        <v>3</v>
      </c>
      <c r="U96" s="90">
        <v>3</v>
      </c>
      <c r="V96" s="90">
        <v>2</v>
      </c>
      <c r="W96" s="90">
        <v>0</v>
      </c>
      <c r="X96" s="90">
        <v>0</v>
      </c>
      <c r="Y96" s="90">
        <v>2</v>
      </c>
      <c r="Z96" s="90">
        <v>0</v>
      </c>
      <c r="AA96" s="90">
        <v>1</v>
      </c>
      <c r="AB96" s="69" t="s">
        <v>126</v>
      </c>
      <c r="AC96" s="48" t="s">
        <v>29</v>
      </c>
      <c r="AD96" s="94">
        <v>1</v>
      </c>
      <c r="AE96" s="94">
        <v>3</v>
      </c>
      <c r="AF96" s="94">
        <v>3</v>
      </c>
      <c r="AG96" s="94">
        <v>3</v>
      </c>
      <c r="AH96" s="94">
        <v>3</v>
      </c>
      <c r="AI96" s="94">
        <v>3</v>
      </c>
      <c r="AJ96" s="58">
        <f>AD96+AE96+AF96+AG96+AH96+AI96</f>
        <v>16</v>
      </c>
      <c r="AK96" s="83">
        <v>2023</v>
      </c>
      <c r="AL96" s="7"/>
    </row>
    <row r="97" spans="1:37" s="26" customFormat="1" ht="24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>
        <v>0</v>
      </c>
      <c r="S97" s="86">
        <v>3</v>
      </c>
      <c r="T97" s="88">
        <v>4</v>
      </c>
      <c r="U97" s="88">
        <v>4</v>
      </c>
      <c r="V97" s="88">
        <v>0</v>
      </c>
      <c r="W97" s="88">
        <v>0</v>
      </c>
      <c r="X97" s="88">
        <v>0</v>
      </c>
      <c r="Y97" s="88">
        <v>0</v>
      </c>
      <c r="Z97" s="88">
        <v>0</v>
      </c>
      <c r="AA97" s="88">
        <v>0</v>
      </c>
      <c r="AB97" s="67" t="s">
        <v>128</v>
      </c>
      <c r="AC97" s="52" t="s">
        <v>23</v>
      </c>
      <c r="AD97" s="70" t="s">
        <v>99</v>
      </c>
      <c r="AE97" s="75">
        <f aca="true" t="shared" si="10" ref="AE97:AJ97">AE98+AE116+AE122</f>
        <v>0</v>
      </c>
      <c r="AF97" s="75">
        <f t="shared" si="10"/>
        <v>0</v>
      </c>
      <c r="AG97" s="155">
        <f t="shared" si="10"/>
        <v>342916.1</v>
      </c>
      <c r="AH97" s="155">
        <f t="shared" si="10"/>
        <v>0</v>
      </c>
      <c r="AI97" s="155">
        <f t="shared" si="10"/>
        <v>0</v>
      </c>
      <c r="AJ97" s="155">
        <f t="shared" si="10"/>
        <v>342916.1</v>
      </c>
      <c r="AK97" s="81">
        <v>2023</v>
      </c>
    </row>
    <row r="98" spans="1:37" s="26" customFormat="1" ht="24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9">
        <v>0</v>
      </c>
      <c r="S98" s="85">
        <v>3</v>
      </c>
      <c r="T98" s="87">
        <v>4</v>
      </c>
      <c r="U98" s="87">
        <v>4</v>
      </c>
      <c r="V98" s="87">
        <v>1</v>
      </c>
      <c r="W98" s="87">
        <v>0</v>
      </c>
      <c r="X98" s="87">
        <v>0</v>
      </c>
      <c r="Y98" s="87">
        <v>0</v>
      </c>
      <c r="Z98" s="87">
        <v>0</v>
      </c>
      <c r="AA98" s="87">
        <v>0</v>
      </c>
      <c r="AB98" s="68" t="s">
        <v>88</v>
      </c>
      <c r="AC98" s="23" t="s">
        <v>23</v>
      </c>
      <c r="AD98" s="71" t="s">
        <v>99</v>
      </c>
      <c r="AE98" s="73">
        <f>AE100</f>
        <v>0</v>
      </c>
      <c r="AF98" s="73">
        <f>AF100</f>
        <v>0</v>
      </c>
      <c r="AG98" s="93">
        <f>AG100+AG106</f>
        <v>342916.1</v>
      </c>
      <c r="AH98" s="93">
        <f>AH100</f>
        <v>0</v>
      </c>
      <c r="AI98" s="93">
        <f>AI100</f>
        <v>0</v>
      </c>
      <c r="AJ98" s="93">
        <f>AG98+AH98+AI98</f>
        <v>342916.1</v>
      </c>
      <c r="AK98" s="82">
        <v>2023</v>
      </c>
    </row>
    <row r="99" spans="1:37" s="26" customFormat="1" ht="37.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>
        <v>0</v>
      </c>
      <c r="S99" s="60">
        <v>3</v>
      </c>
      <c r="T99" s="90">
        <v>4</v>
      </c>
      <c r="U99" s="90">
        <v>4</v>
      </c>
      <c r="V99" s="90">
        <v>1</v>
      </c>
      <c r="W99" s="90">
        <v>0</v>
      </c>
      <c r="X99" s="90">
        <v>0</v>
      </c>
      <c r="Y99" s="90">
        <v>0</v>
      </c>
      <c r="Z99" s="90">
        <v>0</v>
      </c>
      <c r="AA99" s="90">
        <v>1</v>
      </c>
      <c r="AB99" s="69" t="s">
        <v>94</v>
      </c>
      <c r="AC99" s="48" t="s">
        <v>29</v>
      </c>
      <c r="AD99" s="72" t="s">
        <v>99</v>
      </c>
      <c r="AE99" s="72">
        <v>80</v>
      </c>
      <c r="AF99" s="72">
        <v>0</v>
      </c>
      <c r="AG99" s="72">
        <v>50</v>
      </c>
      <c r="AH99" s="72">
        <v>70</v>
      </c>
      <c r="AI99" s="72">
        <v>100</v>
      </c>
      <c r="AJ99" s="57">
        <f>AE99+AF99+AG99+AH99+AI99</f>
        <v>300</v>
      </c>
      <c r="AK99" s="83">
        <v>2023</v>
      </c>
    </row>
    <row r="100" spans="1:37" s="26" customFormat="1" ht="36">
      <c r="A100" s="61"/>
      <c r="B100" s="61"/>
      <c r="C100" s="61"/>
      <c r="D100" s="62"/>
      <c r="E100" s="62"/>
      <c r="F100" s="62"/>
      <c r="G100" s="62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9">
        <v>0</v>
      </c>
      <c r="S100" s="85">
        <v>3</v>
      </c>
      <c r="T100" s="89">
        <v>4</v>
      </c>
      <c r="U100" s="87">
        <v>4</v>
      </c>
      <c r="V100" s="87">
        <v>1</v>
      </c>
      <c r="W100" s="87">
        <v>0</v>
      </c>
      <c r="X100" s="87">
        <v>0</v>
      </c>
      <c r="Y100" s="87">
        <v>1</v>
      </c>
      <c r="Z100" s="87">
        <v>0</v>
      </c>
      <c r="AA100" s="87">
        <v>0</v>
      </c>
      <c r="AB100" s="68" t="s">
        <v>116</v>
      </c>
      <c r="AC100" s="23" t="s">
        <v>23</v>
      </c>
      <c r="AD100" s="71" t="s">
        <v>99</v>
      </c>
      <c r="AE100" s="106">
        <f>AE102+AE103</f>
        <v>0</v>
      </c>
      <c r="AF100" s="73">
        <f>AF102+AF103</f>
        <v>0</v>
      </c>
      <c r="AG100" s="73">
        <f>AG102+AG103</f>
        <v>0</v>
      </c>
      <c r="AH100" s="73">
        <f>AH102+AH103</f>
        <v>0</v>
      </c>
      <c r="AI100" s="73">
        <f>AI102+AI103</f>
        <v>0</v>
      </c>
      <c r="AJ100" s="44">
        <f>AE100+AF100+AG100+AH100+AI100</f>
        <v>0</v>
      </c>
      <c r="AK100" s="82">
        <v>2019</v>
      </c>
    </row>
    <row r="101" spans="1:37" s="26" customFormat="1" ht="1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9"/>
      <c r="S101" s="85"/>
      <c r="T101" s="89"/>
      <c r="U101" s="87"/>
      <c r="V101" s="87"/>
      <c r="W101" s="87"/>
      <c r="X101" s="87"/>
      <c r="Y101" s="87"/>
      <c r="Z101" s="87"/>
      <c r="AA101" s="87"/>
      <c r="AB101" s="68" t="s">
        <v>89</v>
      </c>
      <c r="AC101" s="23"/>
      <c r="AD101" s="71"/>
      <c r="AE101" s="106"/>
      <c r="AF101" s="73"/>
      <c r="AG101" s="73"/>
      <c r="AH101" s="73"/>
      <c r="AI101" s="73"/>
      <c r="AJ101" s="73"/>
      <c r="AK101" s="82"/>
    </row>
    <row r="102" spans="1:37" s="26" customFormat="1" ht="1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9">
        <v>0</v>
      </c>
      <c r="S102" s="85">
        <v>3</v>
      </c>
      <c r="T102" s="89">
        <v>4</v>
      </c>
      <c r="U102" s="87">
        <v>4</v>
      </c>
      <c r="V102" s="87">
        <v>1</v>
      </c>
      <c r="W102" s="87">
        <v>0</v>
      </c>
      <c r="X102" s="87">
        <v>0</v>
      </c>
      <c r="Y102" s="87">
        <v>1</v>
      </c>
      <c r="Z102" s="87">
        <v>0</v>
      </c>
      <c r="AA102" s="87">
        <v>0</v>
      </c>
      <c r="AB102" s="68" t="s">
        <v>90</v>
      </c>
      <c r="AC102" s="23" t="s">
        <v>23</v>
      </c>
      <c r="AD102" s="71" t="s">
        <v>99</v>
      </c>
      <c r="AE102" s="106">
        <v>0</v>
      </c>
      <c r="AF102" s="73">
        <v>0</v>
      </c>
      <c r="AG102" s="73">
        <v>0</v>
      </c>
      <c r="AH102" s="73">
        <v>0</v>
      </c>
      <c r="AI102" s="73">
        <v>0</v>
      </c>
      <c r="AJ102" s="44">
        <f>AE102+AF102+AG102+AH102+AI102</f>
        <v>0</v>
      </c>
      <c r="AK102" s="82">
        <v>2019</v>
      </c>
    </row>
    <row r="103" spans="1:37" s="26" customFormat="1" ht="1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9">
        <v>0</v>
      </c>
      <c r="S103" s="85">
        <v>3</v>
      </c>
      <c r="T103" s="89">
        <v>4</v>
      </c>
      <c r="U103" s="87">
        <v>4</v>
      </c>
      <c r="V103" s="87">
        <v>1</v>
      </c>
      <c r="W103" s="87">
        <v>0</v>
      </c>
      <c r="X103" s="87">
        <v>0</v>
      </c>
      <c r="Y103" s="87">
        <v>1</v>
      </c>
      <c r="Z103" s="87">
        <v>0</v>
      </c>
      <c r="AA103" s="87">
        <v>0</v>
      </c>
      <c r="AB103" s="68" t="s">
        <v>93</v>
      </c>
      <c r="AC103" s="23" t="s">
        <v>23</v>
      </c>
      <c r="AD103" s="71" t="s">
        <v>99</v>
      </c>
      <c r="AE103" s="106">
        <v>0</v>
      </c>
      <c r="AF103" s="73">
        <v>0</v>
      </c>
      <c r="AG103" s="73">
        <v>0</v>
      </c>
      <c r="AH103" s="73">
        <v>0</v>
      </c>
      <c r="AI103" s="73">
        <v>0</v>
      </c>
      <c r="AJ103" s="44">
        <f>AE103+AF103+AG103+AH103+AI103</f>
        <v>0</v>
      </c>
      <c r="AK103" s="82">
        <v>2019</v>
      </c>
    </row>
    <row r="104" spans="1:37" s="26" customFormat="1" ht="1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>
        <v>0</v>
      </c>
      <c r="S104" s="60">
        <v>3</v>
      </c>
      <c r="T104" s="90">
        <v>4</v>
      </c>
      <c r="U104" s="90">
        <v>4</v>
      </c>
      <c r="V104" s="90">
        <v>1</v>
      </c>
      <c r="W104" s="90">
        <v>0</v>
      </c>
      <c r="X104" s="90">
        <v>0</v>
      </c>
      <c r="Y104" s="90">
        <v>1</v>
      </c>
      <c r="Z104" s="90">
        <v>0</v>
      </c>
      <c r="AA104" s="90">
        <v>1</v>
      </c>
      <c r="AB104" s="69" t="s">
        <v>91</v>
      </c>
      <c r="AC104" s="48" t="s">
        <v>29</v>
      </c>
      <c r="AD104" s="72" t="s">
        <v>99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57">
        <f>AE104+AF104+AG104+AH104+AI104</f>
        <v>0</v>
      </c>
      <c r="AK104" s="83">
        <v>2019</v>
      </c>
    </row>
    <row r="105" spans="1:37" s="26" customFormat="1" ht="1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>
        <v>0</v>
      </c>
      <c r="S105" s="60">
        <v>3</v>
      </c>
      <c r="T105" s="90">
        <v>4</v>
      </c>
      <c r="U105" s="90">
        <v>4</v>
      </c>
      <c r="V105" s="90">
        <v>1</v>
      </c>
      <c r="W105" s="90">
        <v>0</v>
      </c>
      <c r="X105" s="90">
        <v>0</v>
      </c>
      <c r="Y105" s="90">
        <v>1</v>
      </c>
      <c r="Z105" s="90">
        <v>0</v>
      </c>
      <c r="AA105" s="90">
        <v>2</v>
      </c>
      <c r="AB105" s="69" t="s">
        <v>92</v>
      </c>
      <c r="AC105" s="48" t="s">
        <v>29</v>
      </c>
      <c r="AD105" s="72" t="s">
        <v>99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57">
        <f>AE105+AF105+AG105+AH105+AI105</f>
        <v>0</v>
      </c>
      <c r="AK105" s="83">
        <v>2019</v>
      </c>
    </row>
    <row r="106" spans="1:37" s="26" customFormat="1" ht="24">
      <c r="A106" s="89">
        <v>0</v>
      </c>
      <c r="B106" s="89">
        <v>2</v>
      </c>
      <c r="C106" s="89">
        <v>7</v>
      </c>
      <c r="D106" s="89">
        <v>0</v>
      </c>
      <c r="E106" s="89">
        <v>4</v>
      </c>
      <c r="F106" s="89">
        <v>1</v>
      </c>
      <c r="G106" s="89">
        <v>2</v>
      </c>
      <c r="H106" s="89">
        <v>0</v>
      </c>
      <c r="I106" s="89">
        <v>3</v>
      </c>
      <c r="J106" s="89">
        <v>4</v>
      </c>
      <c r="K106" s="89">
        <v>0</v>
      </c>
      <c r="L106" s="89">
        <v>1</v>
      </c>
      <c r="M106" s="89" t="s">
        <v>1</v>
      </c>
      <c r="N106" s="89">
        <v>0</v>
      </c>
      <c r="O106" s="89">
        <v>8</v>
      </c>
      <c r="P106" s="89">
        <v>6</v>
      </c>
      <c r="Q106" s="89" t="s">
        <v>0</v>
      </c>
      <c r="R106" s="89">
        <v>0</v>
      </c>
      <c r="S106" s="85">
        <v>3</v>
      </c>
      <c r="T106" s="89">
        <v>4</v>
      </c>
      <c r="U106" s="89">
        <v>4</v>
      </c>
      <c r="V106" s="89">
        <v>1</v>
      </c>
      <c r="W106" s="89">
        <v>0</v>
      </c>
      <c r="X106" s="89">
        <v>0</v>
      </c>
      <c r="Y106" s="89">
        <v>2</v>
      </c>
      <c r="Z106" s="89">
        <v>0</v>
      </c>
      <c r="AA106" s="89">
        <v>0</v>
      </c>
      <c r="AB106" s="80" t="s">
        <v>197</v>
      </c>
      <c r="AC106" s="23" t="s">
        <v>23</v>
      </c>
      <c r="AD106" s="76" t="s">
        <v>99</v>
      </c>
      <c r="AE106" s="106" t="s">
        <v>99</v>
      </c>
      <c r="AF106" s="106" t="s">
        <v>99</v>
      </c>
      <c r="AG106" s="100">
        <f>AG108+AG109</f>
        <v>342916.1</v>
      </c>
      <c r="AH106" s="100">
        <f>AH108+AH109</f>
        <v>0</v>
      </c>
      <c r="AI106" s="100">
        <f>AI108+AI109</f>
        <v>0</v>
      </c>
      <c r="AJ106" s="100">
        <f>AJ108+AJ109</f>
        <v>342916.1</v>
      </c>
      <c r="AK106" s="101">
        <v>2021</v>
      </c>
    </row>
    <row r="107" spans="1:37" s="26" customFormat="1" ht="1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5"/>
      <c r="T107" s="89"/>
      <c r="U107" s="89"/>
      <c r="V107" s="89"/>
      <c r="W107" s="89"/>
      <c r="X107" s="89"/>
      <c r="Y107" s="89"/>
      <c r="Z107" s="89"/>
      <c r="AA107" s="89"/>
      <c r="AB107" s="80" t="s">
        <v>89</v>
      </c>
      <c r="AC107" s="42"/>
      <c r="AD107" s="76"/>
      <c r="AE107" s="106"/>
      <c r="AF107" s="106"/>
      <c r="AG107" s="100"/>
      <c r="AH107" s="100"/>
      <c r="AI107" s="100"/>
      <c r="AJ107" s="121"/>
      <c r="AK107" s="101"/>
    </row>
    <row r="108" spans="1:37" s="26" customFormat="1" ht="15">
      <c r="A108" s="89">
        <v>0</v>
      </c>
      <c r="B108" s="89">
        <v>2</v>
      </c>
      <c r="C108" s="89">
        <v>7</v>
      </c>
      <c r="D108" s="89">
        <v>0</v>
      </c>
      <c r="E108" s="89">
        <v>4</v>
      </c>
      <c r="F108" s="89">
        <v>1</v>
      </c>
      <c r="G108" s="89">
        <v>2</v>
      </c>
      <c r="H108" s="89">
        <v>0</v>
      </c>
      <c r="I108" s="89">
        <v>3</v>
      </c>
      <c r="J108" s="89">
        <v>4</v>
      </c>
      <c r="K108" s="89">
        <v>0</v>
      </c>
      <c r="L108" s="89">
        <v>1</v>
      </c>
      <c r="M108" s="89" t="s">
        <v>1</v>
      </c>
      <c r="N108" s="89">
        <v>0</v>
      </c>
      <c r="O108" s="89">
        <v>8</v>
      </c>
      <c r="P108" s="89">
        <v>6</v>
      </c>
      <c r="Q108" s="89" t="s">
        <v>0</v>
      </c>
      <c r="R108" s="89">
        <v>0</v>
      </c>
      <c r="S108" s="85">
        <v>3</v>
      </c>
      <c r="T108" s="89">
        <v>4</v>
      </c>
      <c r="U108" s="89">
        <v>4</v>
      </c>
      <c r="V108" s="89">
        <v>1</v>
      </c>
      <c r="W108" s="89">
        <v>0</v>
      </c>
      <c r="X108" s="89">
        <v>0</v>
      </c>
      <c r="Y108" s="89">
        <v>2</v>
      </c>
      <c r="Z108" s="89">
        <v>0</v>
      </c>
      <c r="AA108" s="89">
        <v>0</v>
      </c>
      <c r="AB108" s="41" t="s">
        <v>54</v>
      </c>
      <c r="AC108" s="23" t="s">
        <v>23</v>
      </c>
      <c r="AD108" s="76" t="s">
        <v>99</v>
      </c>
      <c r="AE108" s="106" t="s">
        <v>99</v>
      </c>
      <c r="AF108" s="106" t="s">
        <v>99</v>
      </c>
      <c r="AG108" s="100">
        <v>342916.1</v>
      </c>
      <c r="AH108" s="100">
        <v>0</v>
      </c>
      <c r="AI108" s="100">
        <v>0</v>
      </c>
      <c r="AJ108" s="121">
        <f>AG108+AH108+AI108</f>
        <v>342916.1</v>
      </c>
      <c r="AK108" s="101">
        <v>2021</v>
      </c>
    </row>
    <row r="109" spans="1:37" s="26" customFormat="1" ht="1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>
        <v>0</v>
      </c>
      <c r="S109" s="85">
        <v>3</v>
      </c>
      <c r="T109" s="89">
        <v>4</v>
      </c>
      <c r="U109" s="89">
        <v>4</v>
      </c>
      <c r="V109" s="89">
        <v>1</v>
      </c>
      <c r="W109" s="89">
        <v>0</v>
      </c>
      <c r="X109" s="89">
        <v>0</v>
      </c>
      <c r="Y109" s="89">
        <v>2</v>
      </c>
      <c r="Z109" s="89">
        <v>0</v>
      </c>
      <c r="AA109" s="89">
        <v>0</v>
      </c>
      <c r="AB109" s="41" t="s">
        <v>55</v>
      </c>
      <c r="AC109" s="23" t="s">
        <v>23</v>
      </c>
      <c r="AD109" s="76" t="s">
        <v>99</v>
      </c>
      <c r="AE109" s="106" t="s">
        <v>99</v>
      </c>
      <c r="AF109" s="106" t="s">
        <v>99</v>
      </c>
      <c r="AG109" s="100">
        <v>0</v>
      </c>
      <c r="AH109" s="100">
        <v>0</v>
      </c>
      <c r="AI109" s="100">
        <v>0</v>
      </c>
      <c r="AJ109" s="121">
        <f>AG109+AH109+AI109</f>
        <v>0</v>
      </c>
      <c r="AK109" s="101">
        <v>2021</v>
      </c>
    </row>
    <row r="110" spans="1:37" s="26" customFormat="1" ht="24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>
        <v>0</v>
      </c>
      <c r="S110" s="60">
        <v>3</v>
      </c>
      <c r="T110" s="90">
        <v>4</v>
      </c>
      <c r="U110" s="90">
        <v>4</v>
      </c>
      <c r="V110" s="90">
        <v>1</v>
      </c>
      <c r="W110" s="90">
        <v>0</v>
      </c>
      <c r="X110" s="90">
        <v>0</v>
      </c>
      <c r="Y110" s="90">
        <v>2</v>
      </c>
      <c r="Z110" s="90">
        <v>0</v>
      </c>
      <c r="AA110" s="90">
        <v>1</v>
      </c>
      <c r="AB110" s="69" t="s">
        <v>198</v>
      </c>
      <c r="AC110" s="48" t="s">
        <v>29</v>
      </c>
      <c r="AD110" s="72" t="s">
        <v>99</v>
      </c>
      <c r="AE110" s="74" t="s">
        <v>99</v>
      </c>
      <c r="AF110" s="74" t="s">
        <v>99</v>
      </c>
      <c r="AG110" s="74">
        <v>1</v>
      </c>
      <c r="AH110" s="74">
        <v>0</v>
      </c>
      <c r="AI110" s="74">
        <v>0</v>
      </c>
      <c r="AJ110" s="146">
        <f>AG110+AH110+AI110</f>
        <v>1</v>
      </c>
      <c r="AK110" s="83">
        <v>2021</v>
      </c>
    </row>
    <row r="111" spans="1:37" s="26" customFormat="1" ht="24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9">
        <v>0</v>
      </c>
      <c r="S111" s="85">
        <v>3</v>
      </c>
      <c r="T111" s="89">
        <v>4</v>
      </c>
      <c r="U111" s="87">
        <v>4</v>
      </c>
      <c r="V111" s="87">
        <v>1</v>
      </c>
      <c r="W111" s="87">
        <v>0</v>
      </c>
      <c r="X111" s="87">
        <v>0</v>
      </c>
      <c r="Y111" s="87">
        <v>3</v>
      </c>
      <c r="Z111" s="87">
        <v>0</v>
      </c>
      <c r="AA111" s="87">
        <v>0</v>
      </c>
      <c r="AB111" s="68" t="s">
        <v>199</v>
      </c>
      <c r="AC111" s="23" t="s">
        <v>100</v>
      </c>
      <c r="AD111" s="71" t="s">
        <v>99</v>
      </c>
      <c r="AE111" s="73" t="s">
        <v>42</v>
      </c>
      <c r="AF111" s="73" t="s">
        <v>42</v>
      </c>
      <c r="AG111" s="73" t="s">
        <v>42</v>
      </c>
      <c r="AH111" s="73" t="s">
        <v>42</v>
      </c>
      <c r="AI111" s="73" t="s">
        <v>42</v>
      </c>
      <c r="AJ111" s="73" t="s">
        <v>42</v>
      </c>
      <c r="AK111" s="82">
        <v>2023</v>
      </c>
    </row>
    <row r="112" spans="1:37" s="26" customFormat="1" ht="24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>
        <v>0</v>
      </c>
      <c r="S112" s="60">
        <v>3</v>
      </c>
      <c r="T112" s="90">
        <v>4</v>
      </c>
      <c r="U112" s="90">
        <v>4</v>
      </c>
      <c r="V112" s="90">
        <v>1</v>
      </c>
      <c r="W112" s="90">
        <v>0</v>
      </c>
      <c r="X112" s="90">
        <v>0</v>
      </c>
      <c r="Y112" s="90">
        <v>3</v>
      </c>
      <c r="Z112" s="90">
        <v>0</v>
      </c>
      <c r="AA112" s="90">
        <v>1</v>
      </c>
      <c r="AB112" s="69" t="s">
        <v>95</v>
      </c>
      <c r="AC112" s="48" t="s">
        <v>29</v>
      </c>
      <c r="AD112" s="72" t="s">
        <v>99</v>
      </c>
      <c r="AE112" s="74">
        <v>3</v>
      </c>
      <c r="AF112" s="74">
        <v>0</v>
      </c>
      <c r="AG112" s="74">
        <v>3</v>
      </c>
      <c r="AH112" s="74">
        <v>3</v>
      </c>
      <c r="AI112" s="74">
        <v>3</v>
      </c>
      <c r="AJ112" s="57">
        <f>AE112+AF112+AG112+AH112+AI112</f>
        <v>12</v>
      </c>
      <c r="AK112" s="83">
        <v>2023</v>
      </c>
    </row>
    <row r="113" spans="1:37" s="26" customFormat="1" ht="24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9">
        <v>0</v>
      </c>
      <c r="S113" s="85">
        <v>3</v>
      </c>
      <c r="T113" s="89">
        <v>4</v>
      </c>
      <c r="U113" s="87">
        <v>4</v>
      </c>
      <c r="V113" s="87">
        <v>1</v>
      </c>
      <c r="W113" s="87">
        <v>0</v>
      </c>
      <c r="X113" s="87">
        <v>0</v>
      </c>
      <c r="Y113" s="87">
        <v>4</v>
      </c>
      <c r="Z113" s="87">
        <v>0</v>
      </c>
      <c r="AA113" s="87">
        <v>0</v>
      </c>
      <c r="AB113" s="68" t="s">
        <v>200</v>
      </c>
      <c r="AC113" s="23" t="s">
        <v>100</v>
      </c>
      <c r="AD113" s="76" t="s">
        <v>99</v>
      </c>
      <c r="AE113" s="73" t="s">
        <v>101</v>
      </c>
      <c r="AF113" s="73" t="s">
        <v>101</v>
      </c>
      <c r="AG113" s="73" t="s">
        <v>101</v>
      </c>
      <c r="AH113" s="73" t="s">
        <v>101</v>
      </c>
      <c r="AI113" s="73" t="s">
        <v>101</v>
      </c>
      <c r="AJ113" s="73" t="s">
        <v>101</v>
      </c>
      <c r="AK113" s="82">
        <v>2023</v>
      </c>
    </row>
    <row r="114" spans="1:37" s="26" customFormat="1" ht="36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>
        <v>0</v>
      </c>
      <c r="S114" s="60">
        <v>3</v>
      </c>
      <c r="T114" s="90">
        <v>4</v>
      </c>
      <c r="U114" s="90">
        <v>4</v>
      </c>
      <c r="V114" s="90">
        <v>1</v>
      </c>
      <c r="W114" s="90">
        <v>0</v>
      </c>
      <c r="X114" s="90">
        <v>0</v>
      </c>
      <c r="Y114" s="90">
        <v>4</v>
      </c>
      <c r="Z114" s="90">
        <v>0</v>
      </c>
      <c r="AA114" s="90">
        <v>1</v>
      </c>
      <c r="AB114" s="69" t="s">
        <v>96</v>
      </c>
      <c r="AC114" s="48" t="s">
        <v>29</v>
      </c>
      <c r="AD114" s="72" t="s">
        <v>99</v>
      </c>
      <c r="AE114" s="74">
        <v>2</v>
      </c>
      <c r="AF114" s="74">
        <v>0</v>
      </c>
      <c r="AG114" s="74">
        <v>2</v>
      </c>
      <c r="AH114" s="74">
        <v>2</v>
      </c>
      <c r="AI114" s="74">
        <v>2</v>
      </c>
      <c r="AJ114" s="57">
        <f>AE114+AF114+AG114+AH114+AI114</f>
        <v>8</v>
      </c>
      <c r="AK114" s="83">
        <v>2023</v>
      </c>
    </row>
    <row r="115" spans="1:37" s="26" customFormat="1" ht="24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>
        <v>0</v>
      </c>
      <c r="S115" s="60">
        <v>3</v>
      </c>
      <c r="T115" s="90">
        <v>4</v>
      </c>
      <c r="U115" s="90">
        <v>4</v>
      </c>
      <c r="V115" s="90">
        <v>1</v>
      </c>
      <c r="W115" s="90">
        <v>0</v>
      </c>
      <c r="X115" s="90">
        <v>0</v>
      </c>
      <c r="Y115" s="90">
        <v>4</v>
      </c>
      <c r="Z115" s="90">
        <v>0</v>
      </c>
      <c r="AA115" s="90">
        <v>2</v>
      </c>
      <c r="AB115" s="69" t="s">
        <v>97</v>
      </c>
      <c r="AC115" s="48" t="s">
        <v>29</v>
      </c>
      <c r="AD115" s="72" t="s">
        <v>99</v>
      </c>
      <c r="AE115" s="74">
        <v>2</v>
      </c>
      <c r="AF115" s="74">
        <v>0</v>
      </c>
      <c r="AG115" s="74">
        <v>2</v>
      </c>
      <c r="AH115" s="74">
        <v>2</v>
      </c>
      <c r="AI115" s="74">
        <v>2</v>
      </c>
      <c r="AJ115" s="57">
        <f>AE115+AF115+AG115+AH115+AI115</f>
        <v>8</v>
      </c>
      <c r="AK115" s="83">
        <v>2023</v>
      </c>
    </row>
    <row r="116" spans="1:37" s="26" customFormat="1" ht="24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9">
        <v>0</v>
      </c>
      <c r="S116" s="85">
        <v>3</v>
      </c>
      <c r="T116" s="89">
        <v>4</v>
      </c>
      <c r="U116" s="87">
        <v>4</v>
      </c>
      <c r="V116" s="87">
        <v>2</v>
      </c>
      <c r="W116" s="87">
        <v>0</v>
      </c>
      <c r="X116" s="87">
        <v>0</v>
      </c>
      <c r="Y116" s="87">
        <v>0</v>
      </c>
      <c r="Z116" s="87">
        <v>0</v>
      </c>
      <c r="AA116" s="87">
        <v>0</v>
      </c>
      <c r="AB116" s="68" t="s">
        <v>98</v>
      </c>
      <c r="AC116" s="23" t="s">
        <v>23</v>
      </c>
      <c r="AD116" s="76" t="s">
        <v>99</v>
      </c>
      <c r="AE116" s="73">
        <v>0</v>
      </c>
      <c r="AF116" s="73">
        <v>0</v>
      </c>
      <c r="AG116" s="73">
        <v>0</v>
      </c>
      <c r="AH116" s="73">
        <v>0</v>
      </c>
      <c r="AI116" s="73">
        <v>0</v>
      </c>
      <c r="AJ116" s="73">
        <f>AE116+AF116+AG116+AH116+AI116</f>
        <v>0</v>
      </c>
      <c r="AK116" s="82">
        <v>2023</v>
      </c>
    </row>
    <row r="117" spans="1:37" s="26" customFormat="1" ht="24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>
        <v>0</v>
      </c>
      <c r="S117" s="60">
        <v>3</v>
      </c>
      <c r="T117" s="90">
        <v>4</v>
      </c>
      <c r="U117" s="90">
        <v>4</v>
      </c>
      <c r="V117" s="90">
        <v>2</v>
      </c>
      <c r="W117" s="90">
        <v>0</v>
      </c>
      <c r="X117" s="90">
        <v>0</v>
      </c>
      <c r="Y117" s="90">
        <v>0</v>
      </c>
      <c r="Z117" s="90">
        <v>0</v>
      </c>
      <c r="AA117" s="90">
        <v>1</v>
      </c>
      <c r="AB117" s="69" t="s">
        <v>84</v>
      </c>
      <c r="AC117" s="48" t="s">
        <v>29</v>
      </c>
      <c r="AD117" s="72" t="s">
        <v>99</v>
      </c>
      <c r="AE117" s="74">
        <v>99</v>
      </c>
      <c r="AF117" s="74">
        <v>57</v>
      </c>
      <c r="AG117" s="74">
        <v>60</v>
      </c>
      <c r="AH117" s="74">
        <v>65</v>
      </c>
      <c r="AI117" s="74">
        <v>70</v>
      </c>
      <c r="AJ117" s="74">
        <f>AE117+AF117+AG117+AH117+AI117</f>
        <v>351</v>
      </c>
      <c r="AK117" s="83">
        <v>2023</v>
      </c>
    </row>
    <row r="118" spans="1:37" s="26" customFormat="1" ht="27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9">
        <v>0</v>
      </c>
      <c r="S118" s="85">
        <v>3</v>
      </c>
      <c r="T118" s="89">
        <v>4</v>
      </c>
      <c r="U118" s="87">
        <v>4</v>
      </c>
      <c r="V118" s="87">
        <v>2</v>
      </c>
      <c r="W118" s="87">
        <v>0</v>
      </c>
      <c r="X118" s="87">
        <v>0</v>
      </c>
      <c r="Y118" s="87">
        <v>1</v>
      </c>
      <c r="Z118" s="87">
        <v>0</v>
      </c>
      <c r="AA118" s="87">
        <v>0</v>
      </c>
      <c r="AB118" s="68" t="s">
        <v>102</v>
      </c>
      <c r="AC118" s="23" t="s">
        <v>100</v>
      </c>
      <c r="AD118" s="76" t="s">
        <v>99</v>
      </c>
      <c r="AE118" s="73" t="s">
        <v>42</v>
      </c>
      <c r="AF118" s="73" t="s">
        <v>42</v>
      </c>
      <c r="AG118" s="73" t="s">
        <v>42</v>
      </c>
      <c r="AH118" s="73" t="s">
        <v>42</v>
      </c>
      <c r="AI118" s="73" t="s">
        <v>42</v>
      </c>
      <c r="AJ118" s="73" t="s">
        <v>42</v>
      </c>
      <c r="AK118" s="82">
        <v>2023</v>
      </c>
    </row>
    <row r="119" spans="1:37" s="26" customFormat="1" ht="36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>
        <v>0</v>
      </c>
      <c r="S119" s="60">
        <v>3</v>
      </c>
      <c r="T119" s="90">
        <v>4</v>
      </c>
      <c r="U119" s="90">
        <v>4</v>
      </c>
      <c r="V119" s="90">
        <v>2</v>
      </c>
      <c r="W119" s="90">
        <v>0</v>
      </c>
      <c r="X119" s="90">
        <v>0</v>
      </c>
      <c r="Y119" s="90">
        <v>1</v>
      </c>
      <c r="Z119" s="90">
        <v>0</v>
      </c>
      <c r="AA119" s="90">
        <v>1</v>
      </c>
      <c r="AB119" s="69" t="s">
        <v>87</v>
      </c>
      <c r="AC119" s="48" t="s">
        <v>29</v>
      </c>
      <c r="AD119" s="72" t="s">
        <v>99</v>
      </c>
      <c r="AE119" s="74">
        <v>37</v>
      </c>
      <c r="AF119" s="74">
        <v>40</v>
      </c>
      <c r="AG119" s="74">
        <v>40</v>
      </c>
      <c r="AH119" s="74">
        <v>40</v>
      </c>
      <c r="AI119" s="74">
        <v>40</v>
      </c>
      <c r="AJ119" s="57">
        <f>AE119+AF119+AG119+AH119+AI119</f>
        <v>197</v>
      </c>
      <c r="AK119" s="83">
        <v>2023</v>
      </c>
    </row>
    <row r="120" spans="1:37" s="26" customFormat="1" ht="36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9">
        <v>0</v>
      </c>
      <c r="S120" s="85">
        <v>3</v>
      </c>
      <c r="T120" s="89">
        <v>4</v>
      </c>
      <c r="U120" s="87">
        <v>4</v>
      </c>
      <c r="V120" s="87">
        <v>2</v>
      </c>
      <c r="W120" s="87">
        <v>0</v>
      </c>
      <c r="X120" s="87">
        <v>0</v>
      </c>
      <c r="Y120" s="87">
        <v>2</v>
      </c>
      <c r="Z120" s="87">
        <v>0</v>
      </c>
      <c r="AA120" s="87">
        <v>0</v>
      </c>
      <c r="AB120" s="68" t="s">
        <v>86</v>
      </c>
      <c r="AC120" s="23" t="s">
        <v>100</v>
      </c>
      <c r="AD120" s="76" t="s">
        <v>99</v>
      </c>
      <c r="AE120" s="73" t="s">
        <v>42</v>
      </c>
      <c r="AF120" s="73" t="s">
        <v>42</v>
      </c>
      <c r="AG120" s="73" t="s">
        <v>42</v>
      </c>
      <c r="AH120" s="73" t="s">
        <v>42</v>
      </c>
      <c r="AI120" s="73" t="s">
        <v>42</v>
      </c>
      <c r="AJ120" s="73" t="s">
        <v>42</v>
      </c>
      <c r="AK120" s="82">
        <v>2023</v>
      </c>
    </row>
    <row r="121" spans="1:37" s="26" customFormat="1" ht="24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>
        <v>0</v>
      </c>
      <c r="S121" s="60">
        <v>3</v>
      </c>
      <c r="T121" s="90">
        <v>4</v>
      </c>
      <c r="U121" s="90">
        <v>4</v>
      </c>
      <c r="V121" s="90">
        <v>2</v>
      </c>
      <c r="W121" s="90">
        <v>0</v>
      </c>
      <c r="X121" s="90">
        <v>0</v>
      </c>
      <c r="Y121" s="90">
        <v>2</v>
      </c>
      <c r="Z121" s="90">
        <v>0</v>
      </c>
      <c r="AA121" s="90">
        <v>1</v>
      </c>
      <c r="AB121" s="69" t="s">
        <v>85</v>
      </c>
      <c r="AC121" s="48" t="s">
        <v>29</v>
      </c>
      <c r="AD121" s="72" t="s">
        <v>99</v>
      </c>
      <c r="AE121" s="74">
        <v>150</v>
      </c>
      <c r="AF121" s="74">
        <v>200</v>
      </c>
      <c r="AG121" s="74">
        <v>250</v>
      </c>
      <c r="AH121" s="74">
        <v>300</v>
      </c>
      <c r="AI121" s="74">
        <v>350</v>
      </c>
      <c r="AJ121" s="57">
        <f>AE121+AF121+AG121+AH121+AI121</f>
        <v>1250</v>
      </c>
      <c r="AK121" s="83">
        <v>2023</v>
      </c>
    </row>
    <row r="122" spans="1:37" s="26" customFormat="1" ht="2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>
        <v>0</v>
      </c>
      <c r="S122" s="85">
        <v>3</v>
      </c>
      <c r="T122" s="89">
        <v>4</v>
      </c>
      <c r="U122" s="89">
        <v>4</v>
      </c>
      <c r="V122" s="89">
        <v>3</v>
      </c>
      <c r="W122" s="89">
        <v>0</v>
      </c>
      <c r="X122" s="89">
        <v>0</v>
      </c>
      <c r="Y122" s="89">
        <v>0</v>
      </c>
      <c r="Z122" s="89">
        <v>0</v>
      </c>
      <c r="AA122" s="89">
        <v>0</v>
      </c>
      <c r="AB122" s="80" t="s">
        <v>150</v>
      </c>
      <c r="AC122" s="23" t="s">
        <v>23</v>
      </c>
      <c r="AD122" s="76" t="s">
        <v>99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44">
        <v>0</v>
      </c>
      <c r="AK122" s="101">
        <v>2023</v>
      </c>
    </row>
    <row r="123" spans="1:37" s="26" customFormat="1" ht="24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>
        <v>0</v>
      </c>
      <c r="S123" s="60">
        <v>3</v>
      </c>
      <c r="T123" s="90">
        <v>4</v>
      </c>
      <c r="U123" s="90">
        <v>4</v>
      </c>
      <c r="V123" s="90">
        <v>3</v>
      </c>
      <c r="W123" s="90">
        <v>0</v>
      </c>
      <c r="X123" s="90">
        <v>0</v>
      </c>
      <c r="Y123" s="90">
        <v>0</v>
      </c>
      <c r="Z123" s="90">
        <v>0</v>
      </c>
      <c r="AA123" s="90">
        <v>1</v>
      </c>
      <c r="AB123" s="69" t="s">
        <v>158</v>
      </c>
      <c r="AC123" s="48" t="s">
        <v>29</v>
      </c>
      <c r="AD123" s="72" t="s">
        <v>99</v>
      </c>
      <c r="AE123" s="74">
        <v>52</v>
      </c>
      <c r="AF123" s="74">
        <v>5</v>
      </c>
      <c r="AG123" s="74">
        <v>0</v>
      </c>
      <c r="AH123" s="74">
        <v>0</v>
      </c>
      <c r="AI123" s="74">
        <v>0</v>
      </c>
      <c r="AJ123" s="57">
        <f>AE123+AF123+AG123+AH123+AI123</f>
        <v>57</v>
      </c>
      <c r="AK123" s="83">
        <v>2020</v>
      </c>
    </row>
    <row r="124" spans="1:37" s="26" customFormat="1" ht="36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>
        <v>0</v>
      </c>
      <c r="S124" s="87">
        <v>3</v>
      </c>
      <c r="T124" s="87">
        <v>4</v>
      </c>
      <c r="U124" s="87">
        <v>4</v>
      </c>
      <c r="V124" s="87">
        <v>3</v>
      </c>
      <c r="W124" s="87">
        <v>0</v>
      </c>
      <c r="X124" s="87">
        <v>0</v>
      </c>
      <c r="Y124" s="87">
        <v>1</v>
      </c>
      <c r="Z124" s="87">
        <v>0</v>
      </c>
      <c r="AA124" s="87">
        <v>0</v>
      </c>
      <c r="AB124" s="68" t="s">
        <v>151</v>
      </c>
      <c r="AC124" s="23" t="s">
        <v>100</v>
      </c>
      <c r="AD124" s="71" t="s">
        <v>99</v>
      </c>
      <c r="AE124" s="71" t="s">
        <v>42</v>
      </c>
      <c r="AF124" s="71" t="s">
        <v>42</v>
      </c>
      <c r="AG124" s="71" t="s">
        <v>42</v>
      </c>
      <c r="AH124" s="71" t="s">
        <v>42</v>
      </c>
      <c r="AI124" s="71" t="s">
        <v>42</v>
      </c>
      <c r="AJ124" s="71" t="s">
        <v>42</v>
      </c>
      <c r="AK124" s="71">
        <v>2023</v>
      </c>
    </row>
    <row r="125" spans="1:37" s="26" customFormat="1" ht="36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>
        <v>0</v>
      </c>
      <c r="S125" s="90">
        <v>3</v>
      </c>
      <c r="T125" s="90">
        <v>4</v>
      </c>
      <c r="U125" s="90">
        <v>4</v>
      </c>
      <c r="V125" s="90">
        <v>3</v>
      </c>
      <c r="W125" s="90">
        <v>0</v>
      </c>
      <c r="X125" s="90">
        <v>0</v>
      </c>
      <c r="Y125" s="90">
        <v>1</v>
      </c>
      <c r="Z125" s="90">
        <v>0</v>
      </c>
      <c r="AA125" s="90">
        <v>1</v>
      </c>
      <c r="AB125" s="69" t="s">
        <v>152</v>
      </c>
      <c r="AC125" s="48" t="s">
        <v>29</v>
      </c>
      <c r="AD125" s="72" t="s">
        <v>99</v>
      </c>
      <c r="AE125" s="72">
        <v>0</v>
      </c>
      <c r="AF125" s="72">
        <v>1</v>
      </c>
      <c r="AG125" s="72">
        <v>1</v>
      </c>
      <c r="AH125" s="72">
        <v>0</v>
      </c>
      <c r="AI125" s="72">
        <v>0</v>
      </c>
      <c r="AJ125" s="72">
        <f>AE125+AF125+AG125+AH125+AI125</f>
        <v>2</v>
      </c>
      <c r="AK125" s="72">
        <v>2021</v>
      </c>
    </row>
    <row r="126" spans="1:37" s="26" customFormat="1" ht="24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>
        <v>0</v>
      </c>
      <c r="S126" s="90">
        <v>3</v>
      </c>
      <c r="T126" s="90">
        <v>4</v>
      </c>
      <c r="U126" s="90">
        <v>4</v>
      </c>
      <c r="V126" s="90">
        <v>3</v>
      </c>
      <c r="W126" s="90">
        <v>0</v>
      </c>
      <c r="X126" s="90">
        <v>0</v>
      </c>
      <c r="Y126" s="90">
        <v>1</v>
      </c>
      <c r="Z126" s="90">
        <v>0</v>
      </c>
      <c r="AA126" s="90">
        <v>2</v>
      </c>
      <c r="AB126" s="69" t="s">
        <v>159</v>
      </c>
      <c r="AC126" s="48" t="s">
        <v>29</v>
      </c>
      <c r="AD126" s="72" t="s">
        <v>99</v>
      </c>
      <c r="AE126" s="72">
        <v>1</v>
      </c>
      <c r="AF126" s="72">
        <v>7</v>
      </c>
      <c r="AG126" s="72">
        <v>5</v>
      </c>
      <c r="AH126" s="72">
        <v>0</v>
      </c>
      <c r="AI126" s="72">
        <v>0</v>
      </c>
      <c r="AJ126" s="72">
        <f>AE126+AF126+AG126+AH126+AI126</f>
        <v>13</v>
      </c>
      <c r="AK126" s="72">
        <v>2021</v>
      </c>
    </row>
    <row r="127" spans="1:37" s="26" customFormat="1" ht="24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>
        <v>0</v>
      </c>
      <c r="S127" s="87">
        <v>3</v>
      </c>
      <c r="T127" s="87">
        <v>4</v>
      </c>
      <c r="U127" s="87">
        <v>4</v>
      </c>
      <c r="V127" s="87">
        <v>3</v>
      </c>
      <c r="W127" s="87">
        <v>0</v>
      </c>
      <c r="X127" s="87">
        <v>0</v>
      </c>
      <c r="Y127" s="87">
        <v>2</v>
      </c>
      <c r="Z127" s="87">
        <v>0</v>
      </c>
      <c r="AA127" s="87">
        <v>0</v>
      </c>
      <c r="AB127" s="68" t="s">
        <v>154</v>
      </c>
      <c r="AC127" s="23" t="s">
        <v>100</v>
      </c>
      <c r="AD127" s="71" t="s">
        <v>99</v>
      </c>
      <c r="AE127" s="71" t="s">
        <v>42</v>
      </c>
      <c r="AF127" s="71" t="s">
        <v>42</v>
      </c>
      <c r="AG127" s="71" t="s">
        <v>42</v>
      </c>
      <c r="AH127" s="71" t="s">
        <v>42</v>
      </c>
      <c r="AI127" s="71" t="s">
        <v>42</v>
      </c>
      <c r="AJ127" s="71" t="s">
        <v>42</v>
      </c>
      <c r="AK127" s="71">
        <v>2023</v>
      </c>
    </row>
    <row r="128" spans="1:37" s="26" customFormat="1" ht="24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>
        <v>0</v>
      </c>
      <c r="S128" s="90">
        <v>3</v>
      </c>
      <c r="T128" s="90">
        <v>4</v>
      </c>
      <c r="U128" s="90">
        <v>4</v>
      </c>
      <c r="V128" s="90">
        <v>3</v>
      </c>
      <c r="W128" s="90">
        <v>0</v>
      </c>
      <c r="X128" s="90">
        <v>0</v>
      </c>
      <c r="Y128" s="90">
        <v>2</v>
      </c>
      <c r="Z128" s="90">
        <v>0</v>
      </c>
      <c r="AA128" s="90">
        <v>1</v>
      </c>
      <c r="AB128" s="69" t="s">
        <v>153</v>
      </c>
      <c r="AC128" s="48" t="s">
        <v>29</v>
      </c>
      <c r="AD128" s="72" t="s">
        <v>99</v>
      </c>
      <c r="AE128" s="72">
        <v>48</v>
      </c>
      <c r="AF128" s="72">
        <v>11</v>
      </c>
      <c r="AG128" s="72">
        <v>0</v>
      </c>
      <c r="AH128" s="72">
        <v>0</v>
      </c>
      <c r="AI128" s="72">
        <v>0</v>
      </c>
      <c r="AJ128" s="72">
        <f>AE128+AF128+AG128+AH128+AI128</f>
        <v>59</v>
      </c>
      <c r="AK128" s="72">
        <v>2020</v>
      </c>
    </row>
    <row r="129" spans="1:37" s="26" customFormat="1" ht="1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>
        <v>0</v>
      </c>
      <c r="S129" s="90">
        <v>3</v>
      </c>
      <c r="T129" s="90">
        <v>4</v>
      </c>
      <c r="U129" s="90">
        <v>4</v>
      </c>
      <c r="V129" s="90">
        <v>3</v>
      </c>
      <c r="W129" s="90">
        <v>0</v>
      </c>
      <c r="X129" s="90">
        <v>0</v>
      </c>
      <c r="Y129" s="90">
        <v>2</v>
      </c>
      <c r="Z129" s="90">
        <v>0</v>
      </c>
      <c r="AA129" s="90">
        <v>2</v>
      </c>
      <c r="AB129" s="69" t="s">
        <v>155</v>
      </c>
      <c r="AC129" s="48" t="s">
        <v>29</v>
      </c>
      <c r="AD129" s="72" t="s">
        <v>99</v>
      </c>
      <c r="AE129" s="72">
        <v>3</v>
      </c>
      <c r="AF129" s="72">
        <v>3</v>
      </c>
      <c r="AG129" s="72">
        <v>3</v>
      </c>
      <c r="AH129" s="72">
        <v>3</v>
      </c>
      <c r="AI129" s="72">
        <v>3</v>
      </c>
      <c r="AJ129" s="72">
        <f>AE129+AF129+AG129+AH129+AI129</f>
        <v>15</v>
      </c>
      <c r="AK129" s="72">
        <v>2023</v>
      </c>
    </row>
    <row r="130" spans="1:37" s="26" customFormat="1" ht="24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>
        <v>0</v>
      </c>
      <c r="S130" s="90">
        <v>3</v>
      </c>
      <c r="T130" s="90">
        <v>4</v>
      </c>
      <c r="U130" s="90">
        <v>4</v>
      </c>
      <c r="V130" s="90">
        <v>3</v>
      </c>
      <c r="W130" s="90">
        <v>0</v>
      </c>
      <c r="X130" s="90">
        <v>0</v>
      </c>
      <c r="Y130" s="90">
        <v>2</v>
      </c>
      <c r="Z130" s="90">
        <v>0</v>
      </c>
      <c r="AA130" s="90">
        <v>3</v>
      </c>
      <c r="AB130" s="69" t="s">
        <v>156</v>
      </c>
      <c r="AC130" s="48" t="s">
        <v>29</v>
      </c>
      <c r="AD130" s="72" t="s">
        <v>99</v>
      </c>
      <c r="AE130" s="72">
        <v>19</v>
      </c>
      <c r="AF130" s="72">
        <v>0</v>
      </c>
      <c r="AG130" s="72">
        <v>0</v>
      </c>
      <c r="AH130" s="72">
        <v>0</v>
      </c>
      <c r="AI130" s="72">
        <v>0</v>
      </c>
      <c r="AJ130" s="72">
        <f>AE130+AF130+AG130+AH130+AI130</f>
        <v>19</v>
      </c>
      <c r="AK130" s="72">
        <v>2019</v>
      </c>
    </row>
    <row r="131" spans="1:37" s="26" customFormat="1" ht="24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>
        <v>0</v>
      </c>
      <c r="S131" s="90">
        <v>3</v>
      </c>
      <c r="T131" s="90">
        <v>4</v>
      </c>
      <c r="U131" s="90">
        <v>4</v>
      </c>
      <c r="V131" s="90">
        <v>3</v>
      </c>
      <c r="W131" s="90">
        <v>0</v>
      </c>
      <c r="X131" s="90">
        <v>0</v>
      </c>
      <c r="Y131" s="90">
        <v>2</v>
      </c>
      <c r="Z131" s="90">
        <v>0</v>
      </c>
      <c r="AA131" s="90">
        <v>4</v>
      </c>
      <c r="AB131" s="69" t="s">
        <v>157</v>
      </c>
      <c r="AC131" s="48" t="s">
        <v>29</v>
      </c>
      <c r="AD131" s="72" t="s">
        <v>99</v>
      </c>
      <c r="AE131" s="72">
        <v>61</v>
      </c>
      <c r="AF131" s="72">
        <v>0</v>
      </c>
      <c r="AG131" s="72">
        <v>0</v>
      </c>
      <c r="AH131" s="72">
        <v>0</v>
      </c>
      <c r="AI131" s="72">
        <v>0</v>
      </c>
      <c r="AJ131" s="72">
        <f>AE131+AF131+AG131+AH131+AI131</f>
        <v>61</v>
      </c>
      <c r="AK131" s="72">
        <v>2019</v>
      </c>
    </row>
    <row r="132" spans="1:37" s="26" customFormat="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  <c r="R132" s="7"/>
      <c r="S132" s="7"/>
      <c r="T132" s="27"/>
      <c r="U132" s="27"/>
      <c r="V132" s="27"/>
      <c r="W132" s="27"/>
      <c r="X132" s="27"/>
      <c r="Y132" s="27"/>
      <c r="Z132" s="27"/>
      <c r="AA132" s="27"/>
      <c r="AB132" s="103"/>
      <c r="AC132" s="7"/>
      <c r="AD132" s="105"/>
      <c r="AE132" s="105"/>
      <c r="AF132" s="105"/>
      <c r="AG132" s="105"/>
      <c r="AH132" s="105"/>
      <c r="AI132" s="105"/>
      <c r="AJ132" s="105"/>
      <c r="AK132" s="105"/>
    </row>
    <row r="133" spans="1:37" s="26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  <c r="R133" s="7"/>
      <c r="S133" s="7"/>
      <c r="T133" s="27"/>
      <c r="U133" s="27"/>
      <c r="V133" s="27"/>
      <c r="W133" s="27"/>
      <c r="X133" s="27"/>
      <c r="Y133" s="27"/>
      <c r="Z133" s="27"/>
      <c r="AA133" s="27"/>
      <c r="AB133" s="104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s="26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  <c r="R134" s="7"/>
      <c r="S134" s="7"/>
      <c r="T134" s="27"/>
      <c r="U134" s="27"/>
      <c r="V134" s="27"/>
      <c r="W134" s="27"/>
      <c r="X134" s="27"/>
      <c r="Y134" s="27"/>
      <c r="Z134" s="27"/>
      <c r="AA134" s="27"/>
      <c r="AB134" s="104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s="26" customFormat="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  <c r="R135" s="7"/>
      <c r="S135" s="7"/>
      <c r="T135" s="27"/>
      <c r="U135" s="27"/>
      <c r="V135" s="27"/>
      <c r="W135" s="27"/>
      <c r="X135" s="27"/>
      <c r="Y135" s="27"/>
      <c r="Z135" s="27"/>
      <c r="AA135" s="27"/>
      <c r="AB135" s="104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s="26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  <c r="R136" s="7"/>
      <c r="S136" s="7"/>
      <c r="T136" s="27"/>
      <c r="U136" s="27"/>
      <c r="V136" s="27"/>
      <c r="W136" s="27"/>
      <c r="X136" s="27"/>
      <c r="Y136" s="27"/>
      <c r="Z136" s="27"/>
      <c r="AA136" s="27"/>
      <c r="AB136" s="104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s="26" customFormat="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  <c r="R137" s="7"/>
      <c r="S137" s="7"/>
      <c r="T137" s="27"/>
      <c r="U137" s="27"/>
      <c r="V137" s="27"/>
      <c r="W137" s="27"/>
      <c r="X137" s="27"/>
      <c r="Y137" s="27"/>
      <c r="Z137" s="27"/>
      <c r="AA137" s="27"/>
      <c r="AB137" s="104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s="26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  <c r="R138" s="7"/>
      <c r="S138" s="7"/>
      <c r="T138" s="27"/>
      <c r="U138" s="27"/>
      <c r="V138" s="27"/>
      <c r="W138" s="27"/>
      <c r="X138" s="27"/>
      <c r="Y138" s="27"/>
      <c r="Z138" s="27"/>
      <c r="AA138" s="27"/>
      <c r="AB138" s="104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s="26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  <c r="R139" s="7"/>
      <c r="S139" s="7"/>
      <c r="T139" s="27"/>
      <c r="U139" s="27"/>
      <c r="V139" s="27"/>
      <c r="W139" s="27"/>
      <c r="X139" s="27"/>
      <c r="Y139" s="27"/>
      <c r="Z139" s="27"/>
      <c r="AA139" s="27"/>
      <c r="AB139" s="104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s="26" customFormat="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  <c r="R140" s="7"/>
      <c r="S140" s="7"/>
      <c r="T140" s="27"/>
      <c r="U140" s="27"/>
      <c r="V140" s="27"/>
      <c r="W140" s="27"/>
      <c r="X140" s="27"/>
      <c r="Y140" s="27"/>
      <c r="Z140" s="27"/>
      <c r="AA140" s="27"/>
      <c r="AB140" s="104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s="26" customFormat="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  <c r="R141" s="7"/>
      <c r="S141" s="7"/>
      <c r="T141" s="27"/>
      <c r="U141" s="27"/>
      <c r="V141" s="27"/>
      <c r="W141" s="27"/>
      <c r="X141" s="27"/>
      <c r="Y141" s="27"/>
      <c r="Z141" s="27"/>
      <c r="AA141" s="27"/>
      <c r="AB141" s="104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26" customFormat="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  <c r="R142" s="7"/>
      <c r="S142" s="7"/>
      <c r="T142" s="27"/>
      <c r="U142" s="27"/>
      <c r="V142" s="27"/>
      <c r="W142" s="27"/>
      <c r="X142" s="27"/>
      <c r="Y142" s="27"/>
      <c r="Z142" s="27"/>
      <c r="AA142" s="2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s="26" customFormat="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  <c r="R143" s="7"/>
      <c r="S143" s="7"/>
      <c r="T143" s="27"/>
      <c r="U143" s="27"/>
      <c r="V143" s="27"/>
      <c r="W143" s="27"/>
      <c r="X143" s="27"/>
      <c r="Y143" s="27"/>
      <c r="Z143" s="27"/>
      <c r="AA143" s="2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s="26" customFormat="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  <c r="R144" s="7"/>
      <c r="S144" s="7"/>
      <c r="T144" s="27"/>
      <c r="U144" s="27"/>
      <c r="V144" s="27"/>
      <c r="W144" s="27"/>
      <c r="X144" s="27"/>
      <c r="Y144" s="27"/>
      <c r="Z144" s="27"/>
      <c r="AA144" s="2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s="26" customFormat="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  <c r="R145" s="7"/>
      <c r="S145" s="7"/>
      <c r="T145" s="27"/>
      <c r="U145" s="27"/>
      <c r="V145" s="27"/>
      <c r="W145" s="27"/>
      <c r="X145" s="27"/>
      <c r="Y145" s="27"/>
      <c r="Z145" s="27"/>
      <c r="AA145" s="2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s="26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  <c r="R146" s="7"/>
      <c r="S146" s="7"/>
      <c r="T146" s="27"/>
      <c r="U146" s="27"/>
      <c r="V146" s="27"/>
      <c r="W146" s="27"/>
      <c r="X146" s="27"/>
      <c r="Y146" s="27"/>
      <c r="Z146" s="27"/>
      <c r="AA146" s="2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s="26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7"/>
      <c r="R147" s="7"/>
      <c r="S147" s="7"/>
      <c r="T147" s="27"/>
      <c r="U147" s="27"/>
      <c r="V147" s="27"/>
      <c r="W147" s="27"/>
      <c r="X147" s="27"/>
      <c r="Y147" s="27"/>
      <c r="Z147" s="27"/>
      <c r="AA147" s="2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s="26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7"/>
      <c r="R148" s="7"/>
      <c r="S148" s="7"/>
      <c r="T148" s="27"/>
      <c r="U148" s="27"/>
      <c r="V148" s="27"/>
      <c r="W148" s="27"/>
      <c r="X148" s="27"/>
      <c r="Y148" s="27"/>
      <c r="Z148" s="27"/>
      <c r="AA148" s="2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s="26" customFormat="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7"/>
      <c r="R149" s="7"/>
      <c r="S149" s="7"/>
      <c r="T149" s="27"/>
      <c r="U149" s="27"/>
      <c r="V149" s="27"/>
      <c r="W149" s="27"/>
      <c r="X149" s="27"/>
      <c r="Y149" s="27"/>
      <c r="Z149" s="27"/>
      <c r="AA149" s="2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s="26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7"/>
      <c r="R150" s="7"/>
      <c r="S150" s="7"/>
      <c r="T150" s="27"/>
      <c r="U150" s="27"/>
      <c r="V150" s="27"/>
      <c r="W150" s="27"/>
      <c r="X150" s="27"/>
      <c r="Y150" s="27"/>
      <c r="Z150" s="27"/>
      <c r="AA150" s="2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s="26" customFormat="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7"/>
      <c r="R151" s="7"/>
      <c r="S151" s="7"/>
      <c r="T151" s="27"/>
      <c r="U151" s="27"/>
      <c r="V151" s="27"/>
      <c r="W151" s="27"/>
      <c r="X151" s="27"/>
      <c r="Y151" s="27"/>
      <c r="Z151" s="27"/>
      <c r="AA151" s="2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s="26" customFormat="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7"/>
      <c r="R152" s="7"/>
      <c r="S152" s="7"/>
      <c r="T152" s="27"/>
      <c r="U152" s="27"/>
      <c r="V152" s="27"/>
      <c r="W152" s="27"/>
      <c r="X152" s="27"/>
      <c r="Y152" s="27"/>
      <c r="Z152" s="27"/>
      <c r="AA152" s="2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s="26" customFormat="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7"/>
      <c r="R153" s="7"/>
      <c r="S153" s="7"/>
      <c r="T153" s="27"/>
      <c r="U153" s="27"/>
      <c r="V153" s="27"/>
      <c r="W153" s="27"/>
      <c r="X153" s="27"/>
      <c r="Y153" s="27"/>
      <c r="Z153" s="27"/>
      <c r="AA153" s="2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s="26" customFormat="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7"/>
      <c r="R154" s="7"/>
      <c r="S154" s="7"/>
      <c r="T154" s="27"/>
      <c r="U154" s="27"/>
      <c r="V154" s="27"/>
      <c r="W154" s="27"/>
      <c r="X154" s="27"/>
      <c r="Y154" s="27"/>
      <c r="Z154" s="27"/>
      <c r="AA154" s="2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s="26" customFormat="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7"/>
      <c r="R155" s="7"/>
      <c r="S155" s="7"/>
      <c r="T155" s="27"/>
      <c r="U155" s="27"/>
      <c r="V155" s="27"/>
      <c r="W155" s="27"/>
      <c r="X155" s="27"/>
      <c r="Y155" s="27"/>
      <c r="Z155" s="27"/>
      <c r="AA155" s="2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s="26" customFormat="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7"/>
      <c r="R156" s="7"/>
      <c r="S156" s="7"/>
      <c r="T156" s="27"/>
      <c r="U156" s="27"/>
      <c r="V156" s="27"/>
      <c r="W156" s="27"/>
      <c r="X156" s="27"/>
      <c r="Y156" s="27"/>
      <c r="Z156" s="27"/>
      <c r="AA156" s="2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s="26" customFormat="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7"/>
      <c r="R157" s="7"/>
      <c r="S157" s="7"/>
      <c r="T157" s="27"/>
      <c r="U157" s="27"/>
      <c r="V157" s="27"/>
      <c r="W157" s="27"/>
      <c r="X157" s="27"/>
      <c r="Y157" s="27"/>
      <c r="Z157" s="27"/>
      <c r="AA157" s="2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s="26" customFormat="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7"/>
      <c r="R158" s="7"/>
      <c r="S158" s="7"/>
      <c r="T158" s="27"/>
      <c r="U158" s="27"/>
      <c r="V158" s="27"/>
      <c r="W158" s="27"/>
      <c r="X158" s="27"/>
      <c r="Y158" s="27"/>
      <c r="Z158" s="27"/>
      <c r="AA158" s="2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s="26" customFormat="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7"/>
      <c r="R159" s="7"/>
      <c r="S159" s="7"/>
      <c r="T159" s="27"/>
      <c r="U159" s="27"/>
      <c r="V159" s="27"/>
      <c r="W159" s="27"/>
      <c r="X159" s="27"/>
      <c r="Y159" s="27"/>
      <c r="Z159" s="27"/>
      <c r="AA159" s="2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s="26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7"/>
      <c r="R160" s="7"/>
      <c r="S160" s="7"/>
      <c r="T160" s="27"/>
      <c r="U160" s="27"/>
      <c r="V160" s="27"/>
      <c r="W160" s="27"/>
      <c r="X160" s="27"/>
      <c r="Y160" s="27"/>
      <c r="Z160" s="27"/>
      <c r="AA160" s="2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s="26" customFormat="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7"/>
      <c r="R161" s="7"/>
      <c r="S161" s="7"/>
      <c r="T161" s="27"/>
      <c r="U161" s="27"/>
      <c r="V161" s="27"/>
      <c r="W161" s="27"/>
      <c r="X161" s="27"/>
      <c r="Y161" s="27"/>
      <c r="Z161" s="27"/>
      <c r="AA161" s="2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s="26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7"/>
      <c r="R162" s="7"/>
      <c r="S162" s="7"/>
      <c r="T162" s="27"/>
      <c r="U162" s="27"/>
      <c r="V162" s="27"/>
      <c r="W162" s="27"/>
      <c r="X162" s="27"/>
      <c r="Y162" s="27"/>
      <c r="Z162" s="27"/>
      <c r="AA162" s="2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s="26" customFormat="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7"/>
      <c r="R163" s="7"/>
      <c r="S163" s="7"/>
      <c r="T163" s="27"/>
      <c r="U163" s="27"/>
      <c r="V163" s="27"/>
      <c r="W163" s="27"/>
      <c r="X163" s="27"/>
      <c r="Y163" s="27"/>
      <c r="Z163" s="27"/>
      <c r="AA163" s="2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s="26" customFormat="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7"/>
      <c r="R164" s="7"/>
      <c r="S164" s="7"/>
      <c r="T164" s="27"/>
      <c r="U164" s="27"/>
      <c r="V164" s="27"/>
      <c r="W164" s="27"/>
      <c r="X164" s="27"/>
      <c r="Y164" s="27"/>
      <c r="Z164" s="27"/>
      <c r="AA164" s="2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s="26" customFormat="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7"/>
      <c r="R165" s="7"/>
      <c r="S165" s="7"/>
      <c r="T165" s="27"/>
      <c r="U165" s="27"/>
      <c r="V165" s="27"/>
      <c r="W165" s="27"/>
      <c r="X165" s="27"/>
      <c r="Y165" s="27"/>
      <c r="Z165" s="27"/>
      <c r="AA165" s="2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26" customFormat="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7"/>
      <c r="R166" s="7"/>
      <c r="S166" s="7"/>
      <c r="T166" s="27"/>
      <c r="U166" s="27"/>
      <c r="V166" s="27"/>
      <c r="W166" s="27"/>
      <c r="X166" s="27"/>
      <c r="Y166" s="27"/>
      <c r="Z166" s="27"/>
      <c r="AA166" s="2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s="26" customFormat="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7"/>
      <c r="R167" s="7"/>
      <c r="S167" s="7"/>
      <c r="T167" s="27"/>
      <c r="U167" s="27"/>
      <c r="V167" s="27"/>
      <c r="W167" s="27"/>
      <c r="X167" s="27"/>
      <c r="Y167" s="27"/>
      <c r="Z167" s="27"/>
      <c r="AA167" s="2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s="26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7"/>
      <c r="R168" s="7"/>
      <c r="S168" s="7"/>
      <c r="T168" s="27"/>
      <c r="U168" s="27"/>
      <c r="V168" s="27"/>
      <c r="W168" s="27"/>
      <c r="X168" s="27"/>
      <c r="Y168" s="27"/>
      <c r="Z168" s="27"/>
      <c r="AA168" s="2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s="26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7"/>
      <c r="R169" s="7"/>
      <c r="S169" s="7"/>
      <c r="T169" s="27"/>
      <c r="U169" s="27"/>
      <c r="V169" s="27"/>
      <c r="W169" s="27"/>
      <c r="X169" s="27"/>
      <c r="Y169" s="27"/>
      <c r="Z169" s="27"/>
      <c r="AA169" s="2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s="26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7"/>
      <c r="R170" s="7"/>
      <c r="S170" s="7"/>
      <c r="T170" s="27"/>
      <c r="U170" s="27"/>
      <c r="V170" s="27"/>
      <c r="W170" s="27"/>
      <c r="X170" s="27"/>
      <c r="Y170" s="27"/>
      <c r="Z170" s="27"/>
      <c r="AA170" s="2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s="26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7"/>
      <c r="R171" s="7"/>
      <c r="S171" s="7"/>
      <c r="T171" s="27"/>
      <c r="U171" s="27"/>
      <c r="V171" s="27"/>
      <c r="W171" s="27"/>
      <c r="X171" s="27"/>
      <c r="Y171" s="27"/>
      <c r="Z171" s="27"/>
      <c r="AA171" s="2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s="26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7"/>
      <c r="R172" s="7"/>
      <c r="S172" s="7"/>
      <c r="T172" s="27"/>
      <c r="U172" s="27"/>
      <c r="V172" s="27"/>
      <c r="W172" s="27"/>
      <c r="X172" s="27"/>
      <c r="Y172" s="27"/>
      <c r="Z172" s="27"/>
      <c r="AA172" s="2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s="26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7"/>
      <c r="R173" s="7"/>
      <c r="S173" s="7"/>
      <c r="T173" s="27"/>
      <c r="U173" s="27"/>
      <c r="V173" s="27"/>
      <c r="W173" s="27"/>
      <c r="X173" s="27"/>
      <c r="Y173" s="27"/>
      <c r="Z173" s="27"/>
      <c r="AA173" s="2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s="26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7"/>
      <c r="R174" s="7"/>
      <c r="S174" s="7"/>
      <c r="T174" s="27"/>
      <c r="U174" s="27"/>
      <c r="V174" s="27"/>
      <c r="W174" s="27"/>
      <c r="X174" s="27"/>
      <c r="Y174" s="27"/>
      <c r="Z174" s="27"/>
      <c r="AA174" s="2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s="26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7"/>
      <c r="R175" s="7"/>
      <c r="S175" s="7"/>
      <c r="T175" s="27"/>
      <c r="U175" s="27"/>
      <c r="V175" s="27"/>
      <c r="W175" s="27"/>
      <c r="X175" s="27"/>
      <c r="Y175" s="27"/>
      <c r="Z175" s="27"/>
      <c r="AA175" s="2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s="26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7"/>
      <c r="R176" s="7"/>
      <c r="S176" s="7"/>
      <c r="T176" s="27"/>
      <c r="U176" s="27"/>
      <c r="V176" s="27"/>
      <c r="W176" s="27"/>
      <c r="X176" s="27"/>
      <c r="Y176" s="27"/>
      <c r="Z176" s="27"/>
      <c r="AA176" s="2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s="26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7"/>
      <c r="R177" s="7"/>
      <c r="S177" s="7"/>
      <c r="T177" s="27"/>
      <c r="U177" s="27"/>
      <c r="V177" s="27"/>
      <c r="W177" s="27"/>
      <c r="X177" s="27"/>
      <c r="Y177" s="27"/>
      <c r="Z177" s="27"/>
      <c r="AA177" s="2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s="26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7"/>
      <c r="R178" s="7"/>
      <c r="S178" s="7"/>
      <c r="T178" s="27"/>
      <c r="U178" s="27"/>
      <c r="V178" s="27"/>
      <c r="W178" s="27"/>
      <c r="X178" s="27"/>
      <c r="Y178" s="27"/>
      <c r="Z178" s="27"/>
      <c r="AA178" s="2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s="26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7"/>
      <c r="R179" s="7"/>
      <c r="S179" s="7"/>
      <c r="T179" s="27"/>
      <c r="U179" s="27"/>
      <c r="V179" s="27"/>
      <c r="W179" s="27"/>
      <c r="X179" s="27"/>
      <c r="Y179" s="27"/>
      <c r="Z179" s="27"/>
      <c r="AA179" s="2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s="26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"/>
      <c r="M180" s="7"/>
      <c r="N180" s="7"/>
      <c r="O180" s="7"/>
      <c r="P180" s="7"/>
      <c r="Q180" s="7"/>
      <c r="R180" s="7"/>
      <c r="S180" s="7"/>
      <c r="T180" s="27"/>
      <c r="U180" s="27"/>
      <c r="V180" s="27"/>
      <c r="W180" s="27"/>
      <c r="X180" s="27"/>
      <c r="Y180" s="27"/>
      <c r="Z180" s="27"/>
      <c r="AA180" s="2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s="26" customFormat="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"/>
      <c r="M181" s="7"/>
      <c r="N181" s="7"/>
      <c r="O181" s="7"/>
      <c r="P181" s="7"/>
      <c r="Q181" s="7"/>
      <c r="R181" s="7"/>
      <c r="S181" s="7"/>
      <c r="T181" s="27"/>
      <c r="U181" s="27"/>
      <c r="V181" s="27"/>
      <c r="W181" s="27"/>
      <c r="X181" s="27"/>
      <c r="Y181" s="27"/>
      <c r="Z181" s="27"/>
      <c r="AA181" s="2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s="26" customFormat="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"/>
      <c r="M182" s="7"/>
      <c r="N182" s="7"/>
      <c r="O182" s="7"/>
      <c r="P182" s="7"/>
      <c r="Q182" s="7"/>
      <c r="R182" s="7"/>
      <c r="S182" s="7"/>
      <c r="T182" s="27"/>
      <c r="U182" s="27"/>
      <c r="V182" s="27"/>
      <c r="W182" s="27"/>
      <c r="X182" s="27"/>
      <c r="Y182" s="27"/>
      <c r="Z182" s="27"/>
      <c r="AA182" s="2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s="26" customFormat="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"/>
      <c r="M183" s="7"/>
      <c r="N183" s="7"/>
      <c r="O183" s="7"/>
      <c r="P183" s="7"/>
      <c r="Q183" s="7"/>
      <c r="R183" s="7"/>
      <c r="S183" s="7"/>
      <c r="T183" s="27"/>
      <c r="U183" s="27"/>
      <c r="V183" s="27"/>
      <c r="W183" s="27"/>
      <c r="X183" s="27"/>
      <c r="Y183" s="27"/>
      <c r="Z183" s="27"/>
      <c r="AA183" s="2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s="26" customFormat="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"/>
      <c r="M184" s="7"/>
      <c r="N184" s="7"/>
      <c r="O184" s="7"/>
      <c r="P184" s="7"/>
      <c r="Q184" s="7"/>
      <c r="R184" s="7"/>
      <c r="S184" s="7"/>
      <c r="T184" s="27"/>
      <c r="U184" s="27"/>
      <c r="V184" s="27"/>
      <c r="W184" s="27"/>
      <c r="X184" s="27"/>
      <c r="Y184" s="27"/>
      <c r="Z184" s="27"/>
      <c r="AA184" s="2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s="26" customFormat="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"/>
      <c r="M185" s="7"/>
      <c r="N185" s="7"/>
      <c r="O185" s="7"/>
      <c r="P185" s="7"/>
      <c r="Q185" s="7"/>
      <c r="R185" s="7"/>
      <c r="S185" s="7"/>
      <c r="T185" s="27"/>
      <c r="U185" s="27"/>
      <c r="V185" s="27"/>
      <c r="W185" s="27"/>
      <c r="X185" s="27"/>
      <c r="Y185" s="27"/>
      <c r="Z185" s="27"/>
      <c r="AA185" s="2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s="26" customFormat="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"/>
      <c r="M186" s="7"/>
      <c r="N186" s="7"/>
      <c r="O186" s="7"/>
      <c r="P186" s="7"/>
      <c r="Q186" s="7"/>
      <c r="R186" s="7"/>
      <c r="S186" s="7"/>
      <c r="T186" s="27"/>
      <c r="U186" s="27"/>
      <c r="V186" s="27"/>
      <c r="W186" s="27"/>
      <c r="X186" s="27"/>
      <c r="Y186" s="27"/>
      <c r="Z186" s="27"/>
      <c r="AA186" s="2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7"/>
      <c r="M187" s="17"/>
      <c r="N187" s="17"/>
      <c r="O187" s="17"/>
      <c r="P187" s="17"/>
      <c r="Q187" s="17"/>
      <c r="R187" s="17"/>
      <c r="S187" s="17"/>
      <c r="T187" s="20"/>
      <c r="U187" s="20"/>
      <c r="V187" s="20"/>
      <c r="W187" s="20"/>
      <c r="X187" s="20"/>
      <c r="Y187" s="20"/>
      <c r="Z187" s="20"/>
      <c r="AA187" s="20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7"/>
      <c r="M188" s="17"/>
      <c r="N188" s="17"/>
      <c r="O188" s="17"/>
      <c r="P188" s="17"/>
      <c r="Q188" s="17"/>
      <c r="R188" s="17"/>
      <c r="S188" s="17"/>
      <c r="T188" s="20"/>
      <c r="U188" s="20"/>
      <c r="V188" s="20"/>
      <c r="W188" s="20"/>
      <c r="X188" s="20"/>
      <c r="Y188" s="20"/>
      <c r="Z188" s="20"/>
      <c r="AA188" s="20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7"/>
      <c r="M189" s="17"/>
      <c r="N189" s="17"/>
      <c r="O189" s="17"/>
      <c r="P189" s="17"/>
      <c r="Q189" s="17"/>
      <c r="R189" s="17"/>
      <c r="S189" s="17"/>
      <c r="T189" s="20"/>
      <c r="U189" s="20"/>
      <c r="V189" s="20"/>
      <c r="W189" s="20"/>
      <c r="X189" s="20"/>
      <c r="Y189" s="20"/>
      <c r="Z189" s="20"/>
      <c r="AA189" s="20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7"/>
      <c r="M190" s="17"/>
      <c r="N190" s="17"/>
      <c r="O190" s="17"/>
      <c r="P190" s="17"/>
      <c r="Q190" s="17"/>
      <c r="R190" s="17"/>
      <c r="S190" s="17"/>
      <c r="T190" s="20"/>
      <c r="U190" s="20"/>
      <c r="V190" s="20"/>
      <c r="W190" s="20"/>
      <c r="X190" s="20"/>
      <c r="Y190" s="20"/>
      <c r="Z190" s="20"/>
      <c r="AA190" s="20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7"/>
      <c r="M191" s="17"/>
      <c r="N191" s="17"/>
      <c r="O191" s="17"/>
      <c r="P191" s="17"/>
      <c r="Q191" s="17"/>
      <c r="R191" s="17"/>
      <c r="S191" s="17"/>
      <c r="T191" s="20"/>
      <c r="U191" s="20"/>
      <c r="V191" s="20"/>
      <c r="W191" s="20"/>
      <c r="X191" s="20"/>
      <c r="Y191" s="20"/>
      <c r="Z191" s="20"/>
      <c r="AA191" s="20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7"/>
      <c r="M192" s="17"/>
      <c r="N192" s="17"/>
      <c r="O192" s="17"/>
      <c r="P192" s="17"/>
      <c r="Q192" s="17"/>
      <c r="R192" s="17"/>
      <c r="S192" s="17"/>
      <c r="T192" s="20"/>
      <c r="U192" s="20"/>
      <c r="V192" s="20"/>
      <c r="W192" s="20"/>
      <c r="X192" s="20"/>
      <c r="Y192" s="20"/>
      <c r="Z192" s="20"/>
      <c r="AA192" s="20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7"/>
      <c r="M193" s="17"/>
      <c r="N193" s="17"/>
      <c r="O193" s="17"/>
      <c r="P193" s="17"/>
      <c r="Q193" s="17"/>
      <c r="R193" s="17"/>
      <c r="S193" s="17"/>
      <c r="T193" s="20"/>
      <c r="U193" s="20"/>
      <c r="V193" s="20"/>
      <c r="W193" s="20"/>
      <c r="X193" s="20"/>
      <c r="Y193" s="20"/>
      <c r="Z193" s="20"/>
      <c r="AA193" s="20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7"/>
      <c r="M194" s="17"/>
      <c r="N194" s="17"/>
      <c r="O194" s="17"/>
      <c r="P194" s="17"/>
      <c r="Q194" s="17"/>
      <c r="R194" s="17"/>
      <c r="S194" s="17"/>
      <c r="T194" s="20"/>
      <c r="U194" s="20"/>
      <c r="V194" s="20"/>
      <c r="W194" s="20"/>
      <c r="X194" s="20"/>
      <c r="Y194" s="20"/>
      <c r="Z194" s="20"/>
      <c r="AA194" s="20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7"/>
      <c r="M195" s="17"/>
      <c r="N195" s="17"/>
      <c r="O195" s="17"/>
      <c r="P195" s="17"/>
      <c r="Q195" s="17"/>
      <c r="R195" s="17"/>
      <c r="S195" s="17"/>
      <c r="T195" s="20"/>
      <c r="U195" s="20"/>
      <c r="V195" s="20"/>
      <c r="W195" s="20"/>
      <c r="X195" s="20"/>
      <c r="Y195" s="20"/>
      <c r="Z195" s="20"/>
      <c r="AA195" s="20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7"/>
      <c r="M196" s="17"/>
      <c r="N196" s="17"/>
      <c r="O196" s="17"/>
      <c r="P196" s="17"/>
      <c r="Q196" s="17"/>
      <c r="R196" s="17"/>
      <c r="S196" s="17"/>
      <c r="T196" s="20"/>
      <c r="U196" s="20"/>
      <c r="V196" s="20"/>
      <c r="W196" s="20"/>
      <c r="X196" s="20"/>
      <c r="Y196" s="20"/>
      <c r="Z196" s="20"/>
      <c r="AA196" s="20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7"/>
      <c r="M197" s="17"/>
      <c r="N197" s="17"/>
      <c r="O197" s="17"/>
      <c r="P197" s="17"/>
      <c r="Q197" s="17"/>
      <c r="R197" s="17"/>
      <c r="S197" s="17"/>
      <c r="T197" s="20"/>
      <c r="U197" s="20"/>
      <c r="V197" s="20"/>
      <c r="W197" s="20"/>
      <c r="X197" s="20"/>
      <c r="Y197" s="20"/>
      <c r="Z197" s="20"/>
      <c r="AA197" s="20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7"/>
      <c r="M198" s="17"/>
      <c r="N198" s="17"/>
      <c r="O198" s="17"/>
      <c r="P198" s="17"/>
      <c r="Q198" s="17"/>
      <c r="R198" s="17"/>
      <c r="S198" s="17"/>
      <c r="T198" s="20"/>
      <c r="U198" s="20"/>
      <c r="V198" s="20"/>
      <c r="W198" s="20"/>
      <c r="X198" s="20"/>
      <c r="Y198" s="20"/>
      <c r="Z198" s="20"/>
      <c r="AA198" s="20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7"/>
      <c r="M199" s="17"/>
      <c r="N199" s="17"/>
      <c r="O199" s="17"/>
      <c r="P199" s="17"/>
      <c r="Q199" s="17"/>
      <c r="R199" s="17"/>
      <c r="S199" s="17"/>
      <c r="T199" s="20"/>
      <c r="U199" s="20"/>
      <c r="V199" s="20"/>
      <c r="W199" s="20"/>
      <c r="X199" s="20"/>
      <c r="Y199" s="20"/>
      <c r="Z199" s="20"/>
      <c r="AA199" s="20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7"/>
      <c r="M200" s="17"/>
      <c r="N200" s="17"/>
      <c r="O200" s="17"/>
      <c r="P200" s="17"/>
      <c r="Q200" s="17"/>
      <c r="R200" s="17"/>
      <c r="S200" s="17"/>
      <c r="T200" s="20"/>
      <c r="U200" s="20"/>
      <c r="V200" s="20"/>
      <c r="W200" s="20"/>
      <c r="X200" s="20"/>
      <c r="Y200" s="20"/>
      <c r="Z200" s="20"/>
      <c r="AA200" s="20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7"/>
      <c r="M201" s="17"/>
      <c r="N201" s="17"/>
      <c r="O201" s="17"/>
      <c r="P201" s="17"/>
      <c r="Q201" s="17"/>
      <c r="R201" s="17"/>
      <c r="S201" s="17"/>
      <c r="T201" s="20"/>
      <c r="U201" s="20"/>
      <c r="V201" s="20"/>
      <c r="W201" s="20"/>
      <c r="X201" s="20"/>
      <c r="Y201" s="20"/>
      <c r="Z201" s="20"/>
      <c r="AA201" s="20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7"/>
      <c r="M202" s="17"/>
      <c r="N202" s="17"/>
      <c r="O202" s="17"/>
      <c r="P202" s="17"/>
      <c r="Q202" s="17"/>
      <c r="R202" s="17"/>
      <c r="S202" s="17"/>
      <c r="T202" s="20"/>
      <c r="U202" s="20"/>
      <c r="V202" s="20"/>
      <c r="W202" s="20"/>
      <c r="X202" s="20"/>
      <c r="Y202" s="20"/>
      <c r="Z202" s="20"/>
      <c r="AA202" s="20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7"/>
      <c r="M203" s="17"/>
      <c r="N203" s="17"/>
      <c r="O203" s="17"/>
      <c r="P203" s="17"/>
      <c r="Q203" s="17"/>
      <c r="R203" s="17"/>
      <c r="S203" s="17"/>
      <c r="T203" s="20"/>
      <c r="U203" s="20"/>
      <c r="V203" s="20"/>
      <c r="W203" s="20"/>
      <c r="X203" s="20"/>
      <c r="Y203" s="20"/>
      <c r="Z203" s="20"/>
      <c r="AA203" s="20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7"/>
      <c r="M204" s="17"/>
      <c r="N204" s="17"/>
      <c r="O204" s="17"/>
      <c r="P204" s="17"/>
      <c r="Q204" s="17"/>
      <c r="R204" s="17"/>
      <c r="S204" s="17"/>
      <c r="T204" s="20"/>
      <c r="U204" s="20"/>
      <c r="V204" s="20"/>
      <c r="W204" s="20"/>
      <c r="X204" s="20"/>
      <c r="Y204" s="20"/>
      <c r="Z204" s="20"/>
      <c r="AA204" s="20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7"/>
      <c r="M205" s="17"/>
      <c r="N205" s="17"/>
      <c r="O205" s="17"/>
      <c r="P205" s="17"/>
      <c r="Q205" s="17"/>
      <c r="R205" s="17"/>
      <c r="S205" s="17"/>
      <c r="T205" s="20"/>
      <c r="U205" s="20"/>
      <c r="V205" s="20"/>
      <c r="W205" s="20"/>
      <c r="X205" s="20"/>
      <c r="Y205" s="20"/>
      <c r="Z205" s="20"/>
      <c r="AA205" s="20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7"/>
      <c r="M206" s="17"/>
      <c r="N206" s="17"/>
      <c r="O206" s="17"/>
      <c r="P206" s="17"/>
      <c r="Q206" s="17"/>
      <c r="R206" s="17"/>
      <c r="S206" s="17"/>
      <c r="T206" s="20"/>
      <c r="U206" s="20"/>
      <c r="V206" s="20"/>
      <c r="W206" s="20"/>
      <c r="X206" s="20"/>
      <c r="Y206" s="20"/>
      <c r="Z206" s="20"/>
      <c r="AA206" s="20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7"/>
      <c r="M207" s="17"/>
      <c r="N207" s="17"/>
      <c r="O207" s="17"/>
      <c r="P207" s="17"/>
      <c r="Q207" s="17"/>
      <c r="R207" s="17"/>
      <c r="S207" s="17"/>
      <c r="T207" s="20"/>
      <c r="U207" s="20"/>
      <c r="V207" s="20"/>
      <c r="W207" s="20"/>
      <c r="X207" s="20"/>
      <c r="Y207" s="20"/>
      <c r="Z207" s="20"/>
      <c r="AA207" s="20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7"/>
      <c r="M208" s="17"/>
      <c r="N208" s="17"/>
      <c r="O208" s="17"/>
      <c r="P208" s="17"/>
      <c r="Q208" s="17"/>
      <c r="R208" s="17"/>
      <c r="S208" s="17"/>
      <c r="T208" s="20"/>
      <c r="U208" s="20"/>
      <c r="V208" s="20"/>
      <c r="W208" s="20"/>
      <c r="X208" s="20"/>
      <c r="Y208" s="20"/>
      <c r="Z208" s="20"/>
      <c r="AA208" s="20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7"/>
      <c r="M209" s="17"/>
      <c r="N209" s="17"/>
      <c r="O209" s="17"/>
      <c r="P209" s="17"/>
      <c r="Q209" s="17"/>
      <c r="R209" s="17"/>
      <c r="S209" s="17"/>
      <c r="T209" s="20"/>
      <c r="U209" s="20"/>
      <c r="V209" s="20"/>
      <c r="W209" s="20"/>
      <c r="X209" s="20"/>
      <c r="Y209" s="20"/>
      <c r="Z209" s="20"/>
      <c r="AA209" s="20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7"/>
      <c r="M210" s="17"/>
      <c r="N210" s="17"/>
      <c r="O210" s="17"/>
      <c r="P210" s="17"/>
      <c r="Q210" s="17"/>
      <c r="R210" s="17"/>
      <c r="S210" s="17"/>
      <c r="T210" s="20"/>
      <c r="U210" s="20"/>
      <c r="V210" s="20"/>
      <c r="W210" s="20"/>
      <c r="X210" s="20"/>
      <c r="Y210" s="20"/>
      <c r="Z210" s="20"/>
      <c r="AA210" s="20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7"/>
      <c r="M211" s="17"/>
      <c r="N211" s="17"/>
      <c r="O211" s="17"/>
      <c r="P211" s="17"/>
      <c r="Q211" s="17"/>
      <c r="R211" s="17"/>
      <c r="S211" s="17"/>
      <c r="T211" s="20"/>
      <c r="U211" s="20"/>
      <c r="V211" s="20"/>
      <c r="W211" s="20"/>
      <c r="X211" s="20"/>
      <c r="Y211" s="20"/>
      <c r="Z211" s="20"/>
      <c r="AA211" s="20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7"/>
      <c r="M212" s="17"/>
      <c r="N212" s="17"/>
      <c r="O212" s="17"/>
      <c r="P212" s="17"/>
      <c r="Q212" s="17"/>
      <c r="R212" s="17"/>
      <c r="S212" s="17"/>
      <c r="T212" s="20"/>
      <c r="U212" s="20"/>
      <c r="V212" s="20"/>
      <c r="W212" s="20"/>
      <c r="X212" s="20"/>
      <c r="Y212" s="20"/>
      <c r="Z212" s="20"/>
      <c r="AA212" s="20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7"/>
      <c r="M213" s="17"/>
      <c r="N213" s="17"/>
      <c r="O213" s="17"/>
      <c r="P213" s="17"/>
      <c r="Q213" s="17"/>
      <c r="R213" s="17"/>
      <c r="S213" s="17"/>
      <c r="T213" s="20"/>
      <c r="U213" s="20"/>
      <c r="V213" s="20"/>
      <c r="W213" s="20"/>
      <c r="X213" s="20"/>
      <c r="Y213" s="20"/>
      <c r="Z213" s="20"/>
      <c r="AA213" s="20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7"/>
      <c r="M214" s="17"/>
      <c r="N214" s="17"/>
      <c r="O214" s="17"/>
      <c r="P214" s="17"/>
      <c r="Q214" s="17"/>
      <c r="R214" s="17"/>
      <c r="S214" s="17"/>
      <c r="T214" s="20"/>
      <c r="U214" s="20"/>
      <c r="V214" s="20"/>
      <c r="W214" s="20"/>
      <c r="X214" s="20"/>
      <c r="Y214" s="20"/>
      <c r="Z214" s="20"/>
      <c r="AA214" s="20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7"/>
      <c r="M215" s="17"/>
      <c r="N215" s="17"/>
      <c r="O215" s="17"/>
      <c r="P215" s="17"/>
      <c r="Q215" s="17"/>
      <c r="R215" s="17"/>
      <c r="S215" s="17"/>
      <c r="T215" s="20"/>
      <c r="U215" s="20"/>
      <c r="V215" s="20"/>
      <c r="W215" s="20"/>
      <c r="X215" s="20"/>
      <c r="Y215" s="20"/>
      <c r="Z215" s="20"/>
      <c r="AA215" s="20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7"/>
      <c r="M216" s="17"/>
      <c r="N216" s="17"/>
      <c r="O216" s="17"/>
      <c r="P216" s="17"/>
      <c r="Q216" s="17"/>
      <c r="R216" s="17"/>
      <c r="S216" s="17"/>
      <c r="T216" s="20"/>
      <c r="U216" s="20"/>
      <c r="V216" s="20"/>
      <c r="W216" s="20"/>
      <c r="X216" s="20"/>
      <c r="Y216" s="20"/>
      <c r="Z216" s="20"/>
      <c r="AA216" s="20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7"/>
      <c r="M217" s="17"/>
      <c r="N217" s="17"/>
      <c r="O217" s="17"/>
      <c r="P217" s="17"/>
      <c r="Q217" s="17"/>
      <c r="R217" s="17"/>
      <c r="S217" s="17"/>
      <c r="T217" s="20"/>
      <c r="U217" s="20"/>
      <c r="V217" s="20"/>
      <c r="W217" s="20"/>
      <c r="X217" s="20"/>
      <c r="Y217" s="20"/>
      <c r="Z217" s="20"/>
      <c r="AA217" s="20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7"/>
      <c r="M218" s="17"/>
      <c r="N218" s="17"/>
      <c r="O218" s="17"/>
      <c r="P218" s="17"/>
      <c r="Q218" s="17"/>
      <c r="R218" s="17"/>
      <c r="S218" s="17"/>
      <c r="T218" s="20"/>
      <c r="U218" s="20"/>
      <c r="V218" s="20"/>
      <c r="W218" s="20"/>
      <c r="X218" s="20"/>
      <c r="Y218" s="20"/>
      <c r="Z218" s="20"/>
      <c r="AA218" s="20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7"/>
      <c r="M219" s="17"/>
      <c r="N219" s="17"/>
      <c r="O219" s="17"/>
      <c r="P219" s="17"/>
      <c r="Q219" s="17"/>
      <c r="R219" s="17"/>
      <c r="S219" s="17"/>
      <c r="T219" s="20"/>
      <c r="U219" s="20"/>
      <c r="V219" s="20"/>
      <c r="W219" s="20"/>
      <c r="X219" s="20"/>
      <c r="Y219" s="20"/>
      <c r="Z219" s="20"/>
      <c r="AA219" s="20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7"/>
      <c r="M220" s="17"/>
      <c r="N220" s="17"/>
      <c r="O220" s="17"/>
      <c r="P220" s="17"/>
      <c r="Q220" s="17"/>
      <c r="R220" s="17"/>
      <c r="S220" s="17"/>
      <c r="T220" s="20"/>
      <c r="U220" s="20"/>
      <c r="V220" s="20"/>
      <c r="W220" s="20"/>
      <c r="X220" s="20"/>
      <c r="Y220" s="20"/>
      <c r="Z220" s="20"/>
      <c r="AA220" s="20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7"/>
      <c r="M221" s="17"/>
      <c r="N221" s="17"/>
      <c r="O221" s="17"/>
      <c r="P221" s="17"/>
      <c r="Q221" s="17"/>
      <c r="R221" s="17"/>
      <c r="S221" s="17"/>
      <c r="T221" s="20"/>
      <c r="U221" s="20"/>
      <c r="V221" s="20"/>
      <c r="W221" s="20"/>
      <c r="X221" s="20"/>
      <c r="Y221" s="20"/>
      <c r="Z221" s="20"/>
      <c r="AA221" s="20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7"/>
      <c r="M222" s="17"/>
      <c r="N222" s="17"/>
      <c r="O222" s="17"/>
      <c r="P222" s="17"/>
      <c r="Q222" s="17"/>
      <c r="R222" s="17"/>
      <c r="S222" s="17"/>
      <c r="T222" s="20"/>
      <c r="U222" s="20"/>
      <c r="V222" s="20"/>
      <c r="W222" s="20"/>
      <c r="X222" s="20"/>
      <c r="Y222" s="20"/>
      <c r="Z222" s="20"/>
      <c r="AA222" s="20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7"/>
      <c r="M223" s="17"/>
      <c r="N223" s="17"/>
      <c r="O223" s="17"/>
      <c r="P223" s="17"/>
      <c r="Q223" s="17"/>
      <c r="R223" s="17"/>
      <c r="S223" s="17"/>
      <c r="T223" s="20"/>
      <c r="U223" s="20"/>
      <c r="V223" s="20"/>
      <c r="W223" s="20"/>
      <c r="X223" s="20"/>
      <c r="Y223" s="20"/>
      <c r="Z223" s="20"/>
      <c r="AA223" s="20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7"/>
      <c r="M224" s="17"/>
      <c r="N224" s="17"/>
      <c r="O224" s="17"/>
      <c r="P224" s="17"/>
      <c r="Q224" s="17"/>
      <c r="R224" s="17"/>
      <c r="S224" s="17"/>
      <c r="T224" s="20"/>
      <c r="U224" s="20"/>
      <c r="V224" s="20"/>
      <c r="W224" s="20"/>
      <c r="X224" s="20"/>
      <c r="Y224" s="20"/>
      <c r="Z224" s="20"/>
      <c r="AA224" s="20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7"/>
      <c r="M225" s="17"/>
      <c r="N225" s="17"/>
      <c r="O225" s="17"/>
      <c r="P225" s="17"/>
      <c r="Q225" s="17"/>
      <c r="R225" s="17"/>
      <c r="S225" s="17"/>
      <c r="T225" s="20"/>
      <c r="U225" s="20"/>
      <c r="V225" s="20"/>
      <c r="W225" s="20"/>
      <c r="X225" s="20"/>
      <c r="Y225" s="20"/>
      <c r="Z225" s="20"/>
      <c r="AA225" s="20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7"/>
      <c r="M226" s="17"/>
      <c r="N226" s="17"/>
      <c r="O226" s="17"/>
      <c r="P226" s="17"/>
      <c r="Q226" s="17"/>
      <c r="R226" s="17"/>
      <c r="S226" s="17"/>
      <c r="T226" s="20"/>
      <c r="U226" s="20"/>
      <c r="V226" s="20"/>
      <c r="W226" s="20"/>
      <c r="X226" s="20"/>
      <c r="Y226" s="20"/>
      <c r="Z226" s="20"/>
      <c r="AA226" s="20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7"/>
      <c r="M227" s="17"/>
      <c r="N227" s="17"/>
      <c r="O227" s="17"/>
      <c r="P227" s="17"/>
      <c r="Q227" s="17"/>
      <c r="R227" s="17"/>
      <c r="S227" s="17"/>
      <c r="T227" s="20"/>
      <c r="U227" s="20"/>
      <c r="V227" s="20"/>
      <c r="W227" s="20"/>
      <c r="X227" s="20"/>
      <c r="Y227" s="20"/>
      <c r="Z227" s="20"/>
      <c r="AA227" s="20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7"/>
      <c r="M228" s="17"/>
      <c r="N228" s="17"/>
      <c r="O228" s="17"/>
      <c r="P228" s="17"/>
      <c r="Q228" s="17"/>
      <c r="R228" s="17"/>
      <c r="S228" s="17"/>
      <c r="T228" s="20"/>
      <c r="U228" s="20"/>
      <c r="V228" s="20"/>
      <c r="W228" s="20"/>
      <c r="X228" s="20"/>
      <c r="Y228" s="20"/>
      <c r="Z228" s="20"/>
      <c r="AA228" s="20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7"/>
      <c r="M229" s="17"/>
      <c r="N229" s="17"/>
      <c r="O229" s="17"/>
      <c r="P229" s="17"/>
      <c r="Q229" s="17"/>
      <c r="R229" s="17"/>
      <c r="S229" s="17"/>
      <c r="T229" s="20"/>
      <c r="U229" s="20"/>
      <c r="V229" s="20"/>
      <c r="W229" s="20"/>
      <c r="X229" s="20"/>
      <c r="Y229" s="20"/>
      <c r="Z229" s="20"/>
      <c r="AA229" s="20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7"/>
      <c r="M230" s="17"/>
      <c r="N230" s="17"/>
      <c r="O230" s="17"/>
      <c r="P230" s="17"/>
      <c r="Q230" s="17"/>
      <c r="R230" s="17"/>
      <c r="S230" s="17"/>
      <c r="T230" s="20"/>
      <c r="U230" s="20"/>
      <c r="V230" s="20"/>
      <c r="W230" s="20"/>
      <c r="X230" s="20"/>
      <c r="Y230" s="20"/>
      <c r="Z230" s="20"/>
      <c r="AA230" s="20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7"/>
      <c r="M231" s="17"/>
      <c r="N231" s="17"/>
      <c r="O231" s="17"/>
      <c r="P231" s="17"/>
      <c r="Q231" s="17"/>
      <c r="R231" s="17"/>
      <c r="S231" s="17"/>
      <c r="T231" s="20"/>
      <c r="U231" s="20"/>
      <c r="V231" s="20"/>
      <c r="W231" s="20"/>
      <c r="X231" s="20"/>
      <c r="Y231" s="20"/>
      <c r="Z231" s="20"/>
      <c r="AA231" s="20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7"/>
      <c r="M232" s="17"/>
      <c r="N232" s="17"/>
      <c r="O232" s="17"/>
      <c r="P232" s="17"/>
      <c r="Q232" s="17"/>
      <c r="R232" s="17"/>
      <c r="S232" s="17"/>
      <c r="T232" s="20"/>
      <c r="U232" s="20"/>
      <c r="V232" s="20"/>
      <c r="W232" s="20"/>
      <c r="X232" s="20"/>
      <c r="Y232" s="20"/>
      <c r="Z232" s="20"/>
      <c r="AA232" s="20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7"/>
      <c r="M233" s="17"/>
      <c r="N233" s="17"/>
      <c r="O233" s="17"/>
      <c r="P233" s="17"/>
      <c r="Q233" s="17"/>
      <c r="R233" s="17"/>
      <c r="S233" s="17"/>
      <c r="T233" s="20"/>
      <c r="U233" s="20"/>
      <c r="V233" s="20"/>
      <c r="W233" s="20"/>
      <c r="X233" s="20"/>
      <c r="Y233" s="20"/>
      <c r="Z233" s="20"/>
      <c r="AA233" s="20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7"/>
      <c r="M234" s="17"/>
      <c r="N234" s="17"/>
      <c r="O234" s="17"/>
      <c r="P234" s="17"/>
      <c r="Q234" s="17"/>
      <c r="R234" s="17"/>
      <c r="S234" s="17"/>
      <c r="T234" s="20"/>
      <c r="U234" s="20"/>
      <c r="V234" s="20"/>
      <c r="W234" s="20"/>
      <c r="X234" s="20"/>
      <c r="Y234" s="20"/>
      <c r="Z234" s="20"/>
      <c r="AA234" s="20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7"/>
      <c r="M235" s="17"/>
      <c r="N235" s="17"/>
      <c r="O235" s="17"/>
      <c r="P235" s="17"/>
      <c r="Q235" s="17"/>
      <c r="R235" s="17"/>
      <c r="S235" s="17"/>
      <c r="T235" s="20"/>
      <c r="U235" s="20"/>
      <c r="V235" s="20"/>
      <c r="W235" s="20"/>
      <c r="X235" s="20"/>
      <c r="Y235" s="20"/>
      <c r="Z235" s="20"/>
      <c r="AA235" s="20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7"/>
      <c r="M236" s="17"/>
      <c r="N236" s="17"/>
      <c r="O236" s="17"/>
      <c r="P236" s="17"/>
      <c r="Q236" s="17"/>
      <c r="R236" s="17"/>
      <c r="S236" s="17"/>
      <c r="T236" s="20"/>
      <c r="U236" s="20"/>
      <c r="V236" s="20"/>
      <c r="W236" s="20"/>
      <c r="X236" s="20"/>
      <c r="Y236" s="20"/>
      <c r="Z236" s="20"/>
      <c r="AA236" s="20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7"/>
      <c r="M237" s="17"/>
      <c r="N237" s="17"/>
      <c r="O237" s="17"/>
      <c r="P237" s="17"/>
      <c r="Q237" s="17"/>
      <c r="R237" s="17"/>
      <c r="S237" s="17"/>
      <c r="T237" s="20"/>
      <c r="U237" s="20"/>
      <c r="V237" s="20"/>
      <c r="W237" s="20"/>
      <c r="X237" s="20"/>
      <c r="Y237" s="20"/>
      <c r="Z237" s="20"/>
      <c r="AA237" s="20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7"/>
      <c r="M238" s="17"/>
      <c r="N238" s="17"/>
      <c r="O238" s="17"/>
      <c r="P238" s="17"/>
      <c r="Q238" s="17"/>
      <c r="R238" s="17"/>
      <c r="S238" s="17"/>
      <c r="T238" s="20"/>
      <c r="U238" s="20"/>
      <c r="V238" s="20"/>
      <c r="W238" s="20"/>
      <c r="X238" s="20"/>
      <c r="Y238" s="20"/>
      <c r="Z238" s="20"/>
      <c r="AA238" s="20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7"/>
      <c r="M239" s="17"/>
      <c r="N239" s="17"/>
      <c r="O239" s="17"/>
      <c r="P239" s="17"/>
      <c r="Q239" s="17"/>
      <c r="R239" s="17"/>
      <c r="S239" s="17"/>
      <c r="T239" s="20"/>
      <c r="U239" s="20"/>
      <c r="V239" s="20"/>
      <c r="W239" s="20"/>
      <c r="X239" s="20"/>
      <c r="Y239" s="20"/>
      <c r="Z239" s="20"/>
      <c r="AA239" s="20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7"/>
      <c r="M240" s="17"/>
      <c r="N240" s="17"/>
      <c r="O240" s="17"/>
      <c r="P240" s="17"/>
      <c r="Q240" s="17"/>
      <c r="R240" s="17"/>
      <c r="S240" s="17"/>
      <c r="T240" s="20"/>
      <c r="U240" s="20"/>
      <c r="V240" s="20"/>
      <c r="W240" s="20"/>
      <c r="X240" s="20"/>
      <c r="Y240" s="20"/>
      <c r="Z240" s="20"/>
      <c r="AA240" s="20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7"/>
      <c r="M241" s="17"/>
      <c r="N241" s="17"/>
      <c r="O241" s="17"/>
      <c r="P241" s="17"/>
      <c r="Q241" s="17"/>
      <c r="R241" s="17"/>
      <c r="S241" s="17"/>
      <c r="T241" s="20"/>
      <c r="U241" s="20"/>
      <c r="V241" s="20"/>
      <c r="W241" s="20"/>
      <c r="X241" s="20"/>
      <c r="Y241" s="20"/>
      <c r="Z241" s="20"/>
      <c r="AA241" s="20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7"/>
      <c r="M242" s="17"/>
      <c r="N242" s="17"/>
      <c r="O242" s="17"/>
      <c r="P242" s="17"/>
      <c r="Q242" s="17"/>
      <c r="R242" s="17"/>
      <c r="S242" s="17"/>
      <c r="T242" s="20"/>
      <c r="U242" s="20"/>
      <c r="V242" s="20"/>
      <c r="W242" s="20"/>
      <c r="X242" s="20"/>
      <c r="Y242" s="20"/>
      <c r="Z242" s="20"/>
      <c r="AA242" s="20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7"/>
      <c r="M243" s="17"/>
      <c r="N243" s="17"/>
      <c r="O243" s="17"/>
      <c r="P243" s="17"/>
      <c r="Q243" s="17"/>
      <c r="R243" s="17"/>
      <c r="S243" s="17"/>
      <c r="T243" s="20"/>
      <c r="U243" s="20"/>
      <c r="V243" s="20"/>
      <c r="W243" s="20"/>
      <c r="X243" s="20"/>
      <c r="Y243" s="20"/>
      <c r="Z243" s="20"/>
      <c r="AA243" s="20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7"/>
      <c r="M244" s="17"/>
      <c r="N244" s="17"/>
      <c r="O244" s="17"/>
      <c r="P244" s="17"/>
      <c r="Q244" s="17"/>
      <c r="R244" s="17"/>
      <c r="S244" s="17"/>
      <c r="T244" s="20"/>
      <c r="U244" s="20"/>
      <c r="V244" s="20"/>
      <c r="W244" s="20"/>
      <c r="X244" s="20"/>
      <c r="Y244" s="20"/>
      <c r="Z244" s="20"/>
      <c r="AA244" s="20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7"/>
      <c r="M245" s="17"/>
      <c r="N245" s="17"/>
      <c r="O245" s="17"/>
      <c r="P245" s="17"/>
      <c r="Q245" s="17"/>
      <c r="R245" s="17"/>
      <c r="S245" s="17"/>
      <c r="T245" s="20"/>
      <c r="U245" s="20"/>
      <c r="V245" s="20"/>
      <c r="W245" s="20"/>
      <c r="X245" s="20"/>
      <c r="Y245" s="20"/>
      <c r="Z245" s="20"/>
      <c r="AA245" s="20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7"/>
      <c r="M246" s="17"/>
      <c r="N246" s="17"/>
      <c r="O246" s="17"/>
      <c r="P246" s="17"/>
      <c r="Q246" s="17"/>
      <c r="R246" s="17"/>
      <c r="S246" s="17"/>
      <c r="T246" s="20"/>
      <c r="U246" s="20"/>
      <c r="V246" s="20"/>
      <c r="W246" s="20"/>
      <c r="X246" s="20"/>
      <c r="Y246" s="20"/>
      <c r="Z246" s="20"/>
      <c r="AA246" s="20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7"/>
      <c r="M247" s="17"/>
      <c r="N247" s="17"/>
      <c r="O247" s="17"/>
      <c r="P247" s="17"/>
      <c r="Q247" s="17"/>
      <c r="R247" s="17"/>
      <c r="S247" s="17"/>
      <c r="T247" s="20"/>
      <c r="U247" s="20"/>
      <c r="V247" s="20"/>
      <c r="W247" s="20"/>
      <c r="X247" s="20"/>
      <c r="Y247" s="20"/>
      <c r="Z247" s="20"/>
      <c r="AA247" s="20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7"/>
      <c r="M248" s="17"/>
      <c r="N248" s="17"/>
      <c r="O248" s="17"/>
      <c r="P248" s="17"/>
      <c r="Q248" s="17"/>
      <c r="R248" s="17"/>
      <c r="S248" s="17"/>
      <c r="T248" s="20"/>
      <c r="U248" s="20"/>
      <c r="V248" s="20"/>
      <c r="W248" s="20"/>
      <c r="X248" s="20"/>
      <c r="Y248" s="20"/>
      <c r="Z248" s="20"/>
      <c r="AA248" s="20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7"/>
      <c r="M249" s="17"/>
      <c r="N249" s="17"/>
      <c r="O249" s="17"/>
      <c r="P249" s="17"/>
      <c r="Q249" s="17"/>
      <c r="R249" s="17"/>
      <c r="S249" s="17"/>
      <c r="T249" s="20"/>
      <c r="U249" s="20"/>
      <c r="V249" s="20"/>
      <c r="W249" s="20"/>
      <c r="X249" s="20"/>
      <c r="Y249" s="20"/>
      <c r="Z249" s="20"/>
      <c r="AA249" s="20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7"/>
      <c r="M250" s="17"/>
      <c r="N250" s="17"/>
      <c r="O250" s="17"/>
      <c r="P250" s="17"/>
      <c r="Q250" s="17"/>
      <c r="R250" s="17"/>
      <c r="S250" s="17"/>
      <c r="T250" s="20"/>
      <c r="U250" s="20"/>
      <c r="V250" s="20"/>
      <c r="W250" s="20"/>
      <c r="X250" s="20"/>
      <c r="Y250" s="20"/>
      <c r="Z250" s="20"/>
      <c r="AA250" s="20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7"/>
      <c r="M251" s="17"/>
      <c r="N251" s="17"/>
      <c r="O251" s="17"/>
      <c r="P251" s="17"/>
      <c r="Q251" s="17"/>
      <c r="R251" s="17"/>
      <c r="S251" s="17"/>
      <c r="T251" s="20"/>
      <c r="U251" s="20"/>
      <c r="V251" s="20"/>
      <c r="W251" s="20"/>
      <c r="X251" s="20"/>
      <c r="Y251" s="20"/>
      <c r="Z251" s="20"/>
      <c r="AA251" s="20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7"/>
      <c r="M252" s="17"/>
      <c r="N252" s="17"/>
      <c r="O252" s="17"/>
      <c r="P252" s="17"/>
      <c r="Q252" s="17"/>
      <c r="R252" s="17"/>
      <c r="S252" s="17"/>
      <c r="T252" s="20"/>
      <c r="U252" s="20"/>
      <c r="V252" s="20"/>
      <c r="W252" s="20"/>
      <c r="X252" s="20"/>
      <c r="Y252" s="20"/>
      <c r="Z252" s="20"/>
      <c r="AA252" s="20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7"/>
      <c r="M253" s="17"/>
      <c r="N253" s="17"/>
      <c r="O253" s="17"/>
      <c r="P253" s="17"/>
      <c r="Q253" s="17"/>
      <c r="R253" s="17"/>
      <c r="S253" s="17"/>
      <c r="T253" s="20"/>
      <c r="U253" s="20"/>
      <c r="V253" s="20"/>
      <c r="W253" s="20"/>
      <c r="X253" s="20"/>
      <c r="Y253" s="20"/>
      <c r="Z253" s="20"/>
      <c r="AA253" s="20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7"/>
      <c r="M254" s="17"/>
      <c r="N254" s="17"/>
      <c r="O254" s="17"/>
      <c r="P254" s="17"/>
      <c r="Q254" s="17"/>
      <c r="R254" s="17"/>
      <c r="S254" s="17"/>
      <c r="T254" s="20"/>
      <c r="U254" s="20"/>
      <c r="V254" s="20"/>
      <c r="W254" s="20"/>
      <c r="X254" s="20"/>
      <c r="Y254" s="20"/>
      <c r="Z254" s="20"/>
      <c r="AA254" s="20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7"/>
      <c r="M255" s="17"/>
      <c r="N255" s="17"/>
      <c r="O255" s="17"/>
      <c r="P255" s="17"/>
      <c r="Q255" s="17"/>
      <c r="R255" s="17"/>
      <c r="S255" s="17"/>
      <c r="T255" s="20"/>
      <c r="U255" s="20"/>
      <c r="V255" s="20"/>
      <c r="W255" s="20"/>
      <c r="X255" s="20"/>
      <c r="Y255" s="20"/>
      <c r="Z255" s="20"/>
      <c r="AA255" s="20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7"/>
      <c r="M256" s="17"/>
      <c r="N256" s="17"/>
      <c r="O256" s="17"/>
      <c r="P256" s="17"/>
      <c r="Q256" s="17"/>
      <c r="R256" s="17"/>
      <c r="S256" s="17"/>
      <c r="T256" s="20"/>
      <c r="U256" s="20"/>
      <c r="V256" s="20"/>
      <c r="W256" s="20"/>
      <c r="X256" s="20"/>
      <c r="Y256" s="20"/>
      <c r="Z256" s="20"/>
      <c r="AA256" s="20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7"/>
      <c r="M257" s="17"/>
      <c r="N257" s="17"/>
      <c r="O257" s="17"/>
      <c r="P257" s="17"/>
      <c r="Q257" s="17"/>
      <c r="R257" s="17"/>
      <c r="S257" s="17"/>
      <c r="T257" s="20"/>
      <c r="U257" s="20"/>
      <c r="V257" s="20"/>
      <c r="W257" s="20"/>
      <c r="X257" s="20"/>
      <c r="Y257" s="20"/>
      <c r="Z257" s="20"/>
      <c r="AA257" s="20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7"/>
      <c r="M258" s="17"/>
      <c r="N258" s="17"/>
      <c r="O258" s="17"/>
      <c r="P258" s="17"/>
      <c r="Q258" s="17"/>
      <c r="R258" s="17"/>
      <c r="S258" s="17"/>
      <c r="T258" s="20"/>
      <c r="U258" s="20"/>
      <c r="V258" s="20"/>
      <c r="W258" s="20"/>
      <c r="X258" s="20"/>
      <c r="Y258" s="20"/>
      <c r="Z258" s="20"/>
      <c r="AA258" s="20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7"/>
      <c r="M259" s="17"/>
      <c r="N259" s="17"/>
      <c r="O259" s="17"/>
      <c r="P259" s="17"/>
      <c r="Q259" s="17"/>
      <c r="R259" s="17"/>
      <c r="S259" s="17"/>
      <c r="T259" s="20"/>
      <c r="U259" s="20"/>
      <c r="V259" s="20"/>
      <c r="W259" s="20"/>
      <c r="X259" s="20"/>
      <c r="Y259" s="20"/>
      <c r="Z259" s="20"/>
      <c r="AA259" s="20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7"/>
      <c r="M260" s="17"/>
      <c r="N260" s="17"/>
      <c r="O260" s="17"/>
      <c r="P260" s="17"/>
      <c r="Q260" s="17"/>
      <c r="R260" s="17"/>
      <c r="S260" s="17"/>
      <c r="T260" s="20"/>
      <c r="U260" s="20"/>
      <c r="V260" s="20"/>
      <c r="W260" s="20"/>
      <c r="X260" s="20"/>
      <c r="Y260" s="20"/>
      <c r="Z260" s="20"/>
      <c r="AA260" s="20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7"/>
      <c r="M261" s="17"/>
      <c r="N261" s="17"/>
      <c r="O261" s="17"/>
      <c r="P261" s="17"/>
      <c r="Q261" s="17"/>
      <c r="R261" s="17"/>
      <c r="S261" s="17"/>
      <c r="T261" s="20"/>
      <c r="U261" s="20"/>
      <c r="V261" s="20"/>
      <c r="W261" s="20"/>
      <c r="X261" s="20"/>
      <c r="Y261" s="20"/>
      <c r="Z261" s="20"/>
      <c r="AA261" s="20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7"/>
      <c r="M262" s="17"/>
      <c r="N262" s="17"/>
      <c r="O262" s="17"/>
      <c r="P262" s="17"/>
      <c r="Q262" s="17"/>
      <c r="R262" s="17"/>
      <c r="S262" s="17"/>
      <c r="T262" s="20"/>
      <c r="U262" s="20"/>
      <c r="V262" s="20"/>
      <c r="W262" s="20"/>
      <c r="X262" s="20"/>
      <c r="Y262" s="20"/>
      <c r="Z262" s="20"/>
      <c r="AA262" s="20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7"/>
      <c r="M263" s="17"/>
      <c r="N263" s="17"/>
      <c r="O263" s="17"/>
      <c r="P263" s="17"/>
      <c r="Q263" s="17"/>
      <c r="R263" s="17"/>
      <c r="S263" s="17"/>
      <c r="T263" s="20"/>
      <c r="U263" s="20"/>
      <c r="V263" s="20"/>
      <c r="W263" s="20"/>
      <c r="X263" s="20"/>
      <c r="Y263" s="20"/>
      <c r="Z263" s="20"/>
      <c r="AA263" s="20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7"/>
      <c r="M264" s="17"/>
      <c r="N264" s="17"/>
      <c r="O264" s="17"/>
      <c r="P264" s="17"/>
      <c r="Q264" s="17"/>
      <c r="R264" s="17"/>
      <c r="S264" s="17"/>
      <c r="T264" s="20"/>
      <c r="U264" s="20"/>
      <c r="V264" s="20"/>
      <c r="W264" s="20"/>
      <c r="X264" s="20"/>
      <c r="Y264" s="20"/>
      <c r="Z264" s="20"/>
      <c r="AA264" s="20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7"/>
      <c r="M265" s="17"/>
      <c r="N265" s="17"/>
      <c r="O265" s="17"/>
      <c r="P265" s="17"/>
      <c r="Q265" s="17"/>
      <c r="R265" s="17"/>
      <c r="S265" s="17"/>
      <c r="T265" s="20"/>
      <c r="U265" s="20"/>
      <c r="V265" s="20"/>
      <c r="W265" s="20"/>
      <c r="X265" s="20"/>
      <c r="Y265" s="20"/>
      <c r="Z265" s="20"/>
      <c r="AA265" s="20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7"/>
      <c r="M266" s="17"/>
      <c r="N266" s="17"/>
      <c r="O266" s="17"/>
      <c r="P266" s="17"/>
      <c r="Q266" s="17"/>
      <c r="R266" s="17"/>
      <c r="S266" s="17"/>
      <c r="T266" s="20"/>
      <c r="U266" s="20"/>
      <c r="V266" s="20"/>
      <c r="W266" s="20"/>
      <c r="X266" s="20"/>
      <c r="Y266" s="20"/>
      <c r="Z266" s="20"/>
      <c r="AA266" s="20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7"/>
      <c r="M267" s="17"/>
      <c r="N267" s="17"/>
      <c r="O267" s="17"/>
      <c r="P267" s="17"/>
      <c r="Q267" s="17"/>
      <c r="R267" s="17"/>
      <c r="S267" s="17"/>
      <c r="T267" s="20"/>
      <c r="U267" s="20"/>
      <c r="V267" s="20"/>
      <c r="W267" s="20"/>
      <c r="X267" s="20"/>
      <c r="Y267" s="20"/>
      <c r="Z267" s="20"/>
      <c r="AA267" s="20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7"/>
      <c r="M268" s="17"/>
      <c r="N268" s="17"/>
      <c r="O268" s="17"/>
      <c r="P268" s="17"/>
      <c r="Q268" s="17"/>
      <c r="R268" s="17"/>
      <c r="S268" s="17"/>
      <c r="T268" s="20"/>
      <c r="U268" s="20"/>
      <c r="V268" s="20"/>
      <c r="W268" s="20"/>
      <c r="X268" s="20"/>
      <c r="Y268" s="20"/>
      <c r="Z268" s="20"/>
      <c r="AA268" s="20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7"/>
      <c r="M269" s="17"/>
      <c r="N269" s="17"/>
      <c r="O269" s="17"/>
      <c r="P269" s="17"/>
      <c r="Q269" s="17"/>
      <c r="R269" s="17"/>
      <c r="S269" s="17"/>
      <c r="T269" s="20"/>
      <c r="U269" s="20"/>
      <c r="V269" s="20"/>
      <c r="W269" s="20"/>
      <c r="X269" s="20"/>
      <c r="Y269" s="20"/>
      <c r="Z269" s="20"/>
      <c r="AA269" s="20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7"/>
      <c r="M270" s="17"/>
      <c r="N270" s="17"/>
      <c r="O270" s="17"/>
      <c r="P270" s="17"/>
      <c r="Q270" s="17"/>
      <c r="R270" s="17"/>
      <c r="S270" s="17"/>
      <c r="T270" s="20"/>
      <c r="U270" s="20"/>
      <c r="V270" s="20"/>
      <c r="W270" s="20"/>
      <c r="X270" s="20"/>
      <c r="Y270" s="20"/>
      <c r="Z270" s="20"/>
      <c r="AA270" s="20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7"/>
      <c r="M271" s="17"/>
      <c r="N271" s="17"/>
      <c r="O271" s="17"/>
      <c r="P271" s="17"/>
      <c r="Q271" s="17"/>
      <c r="R271" s="17"/>
      <c r="S271" s="17"/>
      <c r="T271" s="20"/>
      <c r="U271" s="20"/>
      <c r="V271" s="20"/>
      <c r="W271" s="20"/>
      <c r="X271" s="20"/>
      <c r="Y271" s="20"/>
      <c r="Z271" s="20"/>
      <c r="AA271" s="20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7"/>
      <c r="M272" s="17"/>
      <c r="N272" s="17"/>
      <c r="O272" s="17"/>
      <c r="P272" s="17"/>
      <c r="Q272" s="17"/>
      <c r="R272" s="17"/>
      <c r="S272" s="17"/>
      <c r="T272" s="20"/>
      <c r="U272" s="20"/>
      <c r="V272" s="20"/>
      <c r="W272" s="20"/>
      <c r="X272" s="20"/>
      <c r="Y272" s="20"/>
      <c r="Z272" s="20"/>
      <c r="AA272" s="20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ht="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7"/>
      <c r="M273" s="17"/>
      <c r="N273" s="17"/>
      <c r="O273" s="17"/>
      <c r="P273" s="17"/>
      <c r="Q273" s="17"/>
      <c r="R273" s="17"/>
      <c r="S273" s="17"/>
      <c r="T273" s="20"/>
      <c r="U273" s="20"/>
      <c r="V273" s="20"/>
      <c r="W273" s="20"/>
      <c r="X273" s="20"/>
      <c r="Y273" s="20"/>
      <c r="Z273" s="20"/>
      <c r="AA273" s="20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ht="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7"/>
      <c r="M274" s="17"/>
      <c r="N274" s="17"/>
      <c r="O274" s="17"/>
      <c r="P274" s="17"/>
      <c r="Q274" s="17"/>
      <c r="R274" s="17"/>
      <c r="S274" s="17"/>
      <c r="T274" s="20"/>
      <c r="U274" s="20"/>
      <c r="V274" s="20"/>
      <c r="W274" s="20"/>
      <c r="X274" s="20"/>
      <c r="Y274" s="20"/>
      <c r="Z274" s="20"/>
      <c r="AA274" s="20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ht="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7"/>
      <c r="M275" s="17"/>
      <c r="N275" s="17"/>
      <c r="O275" s="17"/>
      <c r="P275" s="17"/>
      <c r="Q275" s="17"/>
      <c r="R275" s="17"/>
      <c r="S275" s="17"/>
      <c r="T275" s="20"/>
      <c r="U275" s="20"/>
      <c r="V275" s="20"/>
      <c r="W275" s="20"/>
      <c r="X275" s="20"/>
      <c r="Y275" s="20"/>
      <c r="Z275" s="20"/>
      <c r="AA275" s="20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ht="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7"/>
      <c r="M276" s="17"/>
      <c r="N276" s="17"/>
      <c r="O276" s="17"/>
      <c r="P276" s="17"/>
      <c r="Q276" s="17"/>
      <c r="R276" s="17"/>
      <c r="S276" s="17"/>
      <c r="T276" s="20"/>
      <c r="U276" s="20"/>
      <c r="V276" s="20"/>
      <c r="W276" s="20"/>
      <c r="X276" s="20"/>
      <c r="Y276" s="20"/>
      <c r="Z276" s="20"/>
      <c r="AA276" s="20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ht="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7"/>
      <c r="M277" s="17"/>
      <c r="N277" s="17"/>
      <c r="O277" s="17"/>
      <c r="P277" s="17"/>
      <c r="Q277" s="17"/>
      <c r="R277" s="17"/>
      <c r="S277" s="17"/>
      <c r="T277" s="20"/>
      <c r="U277" s="20"/>
      <c r="V277" s="20"/>
      <c r="W277" s="20"/>
      <c r="X277" s="20"/>
      <c r="Y277" s="20"/>
      <c r="Z277" s="20"/>
      <c r="AA277" s="20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ht="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7"/>
      <c r="M278" s="17"/>
      <c r="N278" s="17"/>
      <c r="O278" s="17"/>
      <c r="P278" s="17"/>
      <c r="Q278" s="17"/>
      <c r="R278" s="17"/>
      <c r="S278" s="17"/>
      <c r="T278" s="20"/>
      <c r="U278" s="20"/>
      <c r="V278" s="20"/>
      <c r="W278" s="20"/>
      <c r="X278" s="20"/>
      <c r="Y278" s="20"/>
      <c r="Z278" s="20"/>
      <c r="AA278" s="20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ht="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7"/>
      <c r="M279" s="17"/>
      <c r="N279" s="17"/>
      <c r="O279" s="17"/>
      <c r="P279" s="17"/>
      <c r="Q279" s="17"/>
      <c r="R279" s="17"/>
      <c r="S279" s="17"/>
      <c r="T279" s="20"/>
      <c r="U279" s="20"/>
      <c r="V279" s="20"/>
      <c r="W279" s="20"/>
      <c r="X279" s="20"/>
      <c r="Y279" s="20"/>
      <c r="Z279" s="20"/>
      <c r="AA279" s="20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20"/>
      <c r="U280" s="20"/>
      <c r="V280" s="20"/>
      <c r="W280" s="20"/>
      <c r="X280" s="20"/>
      <c r="Y280" s="20"/>
      <c r="Z280" s="20"/>
      <c r="AA280" s="20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20"/>
      <c r="U281" s="20"/>
      <c r="V281" s="20"/>
      <c r="W281" s="20"/>
      <c r="X281" s="20"/>
      <c r="Y281" s="20"/>
      <c r="Z281" s="20"/>
      <c r="AA281" s="20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</sheetData>
  <sheetProtection/>
  <mergeCells count="21">
    <mergeCell ref="AB3:AK3"/>
    <mergeCell ref="AF1:AK1"/>
    <mergeCell ref="AC2:AK2"/>
    <mergeCell ref="I8:AK8"/>
    <mergeCell ref="C4:AK4"/>
    <mergeCell ref="C5:AK5"/>
    <mergeCell ref="C6:AK6"/>
    <mergeCell ref="I9:AK9"/>
    <mergeCell ref="H15:Q16"/>
    <mergeCell ref="AC14:AC16"/>
    <mergeCell ref="I10:AB10"/>
    <mergeCell ref="I11:AB11"/>
    <mergeCell ref="I12:AB12"/>
    <mergeCell ref="R14:AA16"/>
    <mergeCell ref="A15:C16"/>
    <mergeCell ref="A14:Q14"/>
    <mergeCell ref="AJ14:AK15"/>
    <mergeCell ref="D15:E16"/>
    <mergeCell ref="F15:G16"/>
    <mergeCell ref="AB14:AB16"/>
    <mergeCell ref="AD14:AI15"/>
  </mergeCells>
  <printOptions horizontalCentered="1"/>
  <pageMargins left="0.1968503937007874" right="0.1968503937007874" top="0.3937007874015748" bottom="0.1968503937007874" header="0" footer="0"/>
  <pageSetup firstPageNumber="34" useFirstPageNumber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118"/>
  <sheetViews>
    <sheetView zoomScalePageLayoutView="0" workbookViewId="0" topLeftCell="A61">
      <selection activeCell="E98" sqref="E98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77" t="s">
        <v>3</v>
      </c>
      <c r="B1" s="178"/>
      <c r="C1" s="178"/>
      <c r="D1" s="178"/>
      <c r="E1" s="178"/>
    </row>
    <row r="2" spans="1:5" ht="15">
      <c r="A2" s="173" t="s">
        <v>57</v>
      </c>
      <c r="B2" s="174"/>
      <c r="C2" s="174"/>
      <c r="D2" s="174"/>
      <c r="E2" s="174"/>
    </row>
    <row r="3" spans="1:5" ht="15">
      <c r="A3" s="173" t="s">
        <v>4</v>
      </c>
      <c r="B3" s="174"/>
      <c r="C3" s="174"/>
      <c r="D3" s="174"/>
      <c r="E3" s="174"/>
    </row>
    <row r="4" spans="1:5" ht="35.25" customHeight="1">
      <c r="A4" s="173" t="s">
        <v>5</v>
      </c>
      <c r="B4" s="174"/>
      <c r="C4" s="174"/>
      <c r="D4" s="174"/>
      <c r="E4" s="174"/>
    </row>
    <row r="5" spans="1:5" ht="15" customHeight="1">
      <c r="A5" s="175" t="s">
        <v>6</v>
      </c>
      <c r="B5" s="176"/>
      <c r="C5" s="176"/>
      <c r="D5" s="176"/>
      <c r="E5" s="176"/>
    </row>
    <row r="6" spans="1:5" ht="7.5" customHeight="1">
      <c r="A6" s="131"/>
      <c r="B6" s="46"/>
      <c r="C6" s="46"/>
      <c r="D6" s="46"/>
      <c r="E6" s="46"/>
    </row>
    <row r="7" spans="1:5" ht="147">
      <c r="A7" s="132" t="s">
        <v>58</v>
      </c>
      <c r="B7" s="132" t="s">
        <v>59</v>
      </c>
      <c r="C7" s="132" t="s">
        <v>60</v>
      </c>
      <c r="D7" s="132" t="s">
        <v>61</v>
      </c>
      <c r="E7" s="133" t="s">
        <v>7</v>
      </c>
    </row>
    <row r="8" spans="1:5" ht="15.75">
      <c r="A8" s="65" t="s">
        <v>15</v>
      </c>
      <c r="B8" s="64" t="s">
        <v>23</v>
      </c>
      <c r="C8" s="134"/>
      <c r="D8" s="134"/>
      <c r="E8" s="134"/>
    </row>
    <row r="9" spans="1:5" ht="15">
      <c r="A9" s="65" t="s">
        <v>43</v>
      </c>
      <c r="B9" s="64"/>
      <c r="C9" s="123"/>
      <c r="D9" s="123"/>
      <c r="E9" s="123"/>
    </row>
    <row r="10" spans="1:5" ht="21">
      <c r="A10" s="65" t="s">
        <v>49</v>
      </c>
      <c r="B10" s="64"/>
      <c r="C10" s="123"/>
      <c r="D10" s="123"/>
      <c r="E10" s="123"/>
    </row>
    <row r="11" spans="1:5" ht="37.5" customHeight="1">
      <c r="A11" s="66" t="s">
        <v>48</v>
      </c>
      <c r="B11" s="64" t="s">
        <v>28</v>
      </c>
      <c r="C11" s="133" t="s">
        <v>63</v>
      </c>
      <c r="D11" s="107" t="s">
        <v>62</v>
      </c>
      <c r="E11" s="123" t="s">
        <v>42</v>
      </c>
    </row>
    <row r="12" spans="1:5" ht="37.5" customHeight="1">
      <c r="A12" s="66" t="s">
        <v>81</v>
      </c>
      <c r="B12" s="64" t="s">
        <v>82</v>
      </c>
      <c r="C12" s="133" t="s">
        <v>63</v>
      </c>
      <c r="D12" s="107" t="s">
        <v>62</v>
      </c>
      <c r="E12" s="123" t="s">
        <v>8</v>
      </c>
    </row>
    <row r="13" spans="1:5" ht="22.5" customHeight="1">
      <c r="A13" s="65" t="s">
        <v>50</v>
      </c>
      <c r="B13" s="64"/>
      <c r="C13" s="123"/>
      <c r="D13" s="107"/>
      <c r="E13" s="123"/>
    </row>
    <row r="14" spans="1:5" ht="31.5">
      <c r="A14" s="66" t="s">
        <v>147</v>
      </c>
      <c r="B14" s="64" t="s">
        <v>196</v>
      </c>
      <c r="C14" s="133" t="s">
        <v>63</v>
      </c>
      <c r="D14" s="107" t="s">
        <v>104</v>
      </c>
      <c r="E14" s="123" t="s">
        <v>66</v>
      </c>
    </row>
    <row r="15" spans="1:5" ht="42">
      <c r="A15" s="65" t="s">
        <v>168</v>
      </c>
      <c r="B15" s="64"/>
      <c r="C15" s="133"/>
      <c r="D15" s="107"/>
      <c r="E15" s="123"/>
    </row>
    <row r="16" spans="1:5" ht="55.5" customHeight="1">
      <c r="A16" s="66" t="s">
        <v>169</v>
      </c>
      <c r="B16" s="64" t="s">
        <v>127</v>
      </c>
      <c r="C16" s="133" t="s">
        <v>63</v>
      </c>
      <c r="D16" s="107" t="s">
        <v>105</v>
      </c>
      <c r="E16" s="123" t="s">
        <v>66</v>
      </c>
    </row>
    <row r="17" spans="1:5" ht="31.5">
      <c r="A17" s="65" t="s">
        <v>129</v>
      </c>
      <c r="B17" s="64"/>
      <c r="C17" s="133"/>
      <c r="D17" s="107"/>
      <c r="E17" s="123"/>
    </row>
    <row r="18" spans="1:5" ht="31.5">
      <c r="A18" s="66" t="s">
        <v>148</v>
      </c>
      <c r="B18" s="64"/>
      <c r="C18" s="133" t="s">
        <v>63</v>
      </c>
      <c r="D18" s="107" t="s">
        <v>106</v>
      </c>
      <c r="E18" s="123" t="s">
        <v>66</v>
      </c>
    </row>
    <row r="19" spans="1:5" ht="21">
      <c r="A19" s="65" t="s">
        <v>51</v>
      </c>
      <c r="B19" s="64" t="s">
        <v>23</v>
      </c>
      <c r="C19" s="123"/>
      <c r="D19" s="107"/>
      <c r="E19" s="123"/>
    </row>
    <row r="20" spans="1:5" ht="31.5">
      <c r="A20" s="66" t="s">
        <v>76</v>
      </c>
      <c r="B20" s="64" t="s">
        <v>23</v>
      </c>
      <c r="C20" s="123"/>
      <c r="D20" s="107"/>
      <c r="E20" s="123"/>
    </row>
    <row r="21" spans="1:5" ht="36" customHeight="1">
      <c r="A21" s="66" t="s">
        <v>107</v>
      </c>
      <c r="B21" s="64" t="s">
        <v>29</v>
      </c>
      <c r="C21" s="133" t="s">
        <v>63</v>
      </c>
      <c r="D21" s="107" t="s">
        <v>105</v>
      </c>
      <c r="E21" s="123" t="s">
        <v>66</v>
      </c>
    </row>
    <row r="22" spans="1:5" ht="15">
      <c r="A22" s="65" t="s">
        <v>77</v>
      </c>
      <c r="B22" s="64" t="s">
        <v>23</v>
      </c>
      <c r="C22" s="123"/>
      <c r="D22" s="107"/>
      <c r="E22" s="123"/>
    </row>
    <row r="23" spans="1:5" ht="33">
      <c r="A23" s="66" t="s">
        <v>34</v>
      </c>
      <c r="B23" s="64" t="s">
        <v>29</v>
      </c>
      <c r="C23" s="133" t="s">
        <v>63</v>
      </c>
      <c r="D23" s="107" t="s">
        <v>105</v>
      </c>
      <c r="E23" s="123" t="s">
        <v>66</v>
      </c>
    </row>
    <row r="24" spans="1:5" ht="45" customHeight="1">
      <c r="A24" s="65" t="s">
        <v>78</v>
      </c>
      <c r="B24" s="64" t="s">
        <v>14</v>
      </c>
      <c r="C24" s="123"/>
      <c r="D24" s="107"/>
      <c r="E24" s="123"/>
    </row>
    <row r="25" spans="1:5" ht="55.5" customHeight="1">
      <c r="A25" s="66" t="s">
        <v>33</v>
      </c>
      <c r="B25" s="64" t="s">
        <v>29</v>
      </c>
      <c r="C25" s="123"/>
      <c r="D25" s="107" t="s">
        <v>108</v>
      </c>
      <c r="E25" s="123" t="s">
        <v>66</v>
      </c>
    </row>
    <row r="26" spans="1:5" ht="26.25" customHeight="1">
      <c r="A26" s="65" t="s">
        <v>79</v>
      </c>
      <c r="B26" s="64" t="s">
        <v>23</v>
      </c>
      <c r="C26" s="123"/>
      <c r="D26" s="107"/>
      <c r="E26" s="123"/>
    </row>
    <row r="27" spans="1:5" ht="31.5">
      <c r="A27" s="66" t="s">
        <v>39</v>
      </c>
      <c r="B27" s="64" t="s">
        <v>30</v>
      </c>
      <c r="C27" s="133" t="s">
        <v>63</v>
      </c>
      <c r="D27" s="107" t="s">
        <v>109</v>
      </c>
      <c r="E27" s="123" t="s">
        <v>66</v>
      </c>
    </row>
    <row r="28" spans="1:5" ht="46.5" customHeight="1">
      <c r="A28" s="66" t="s">
        <v>69</v>
      </c>
      <c r="B28" s="64" t="s">
        <v>23</v>
      </c>
      <c r="C28" s="123"/>
      <c r="D28" s="107"/>
      <c r="E28" s="123"/>
    </row>
    <row r="29" spans="1:5" ht="33">
      <c r="A29" s="66" t="s">
        <v>31</v>
      </c>
      <c r="B29" s="64" t="s">
        <v>29</v>
      </c>
      <c r="C29" s="133" t="s">
        <v>63</v>
      </c>
      <c r="D29" s="107" t="s">
        <v>105</v>
      </c>
      <c r="E29" s="123" t="s">
        <v>66</v>
      </c>
    </row>
    <row r="30" spans="1:5" ht="54" customHeight="1">
      <c r="A30" s="65" t="s">
        <v>80</v>
      </c>
      <c r="B30" s="64" t="s">
        <v>14</v>
      </c>
      <c r="C30" s="123"/>
      <c r="D30" s="107"/>
      <c r="E30" s="123"/>
    </row>
    <row r="31" spans="1:5" ht="33">
      <c r="A31" s="66" t="s">
        <v>32</v>
      </c>
      <c r="B31" s="64" t="s">
        <v>29</v>
      </c>
      <c r="C31" s="133" t="s">
        <v>63</v>
      </c>
      <c r="D31" s="107" t="s">
        <v>105</v>
      </c>
      <c r="E31" s="123" t="s">
        <v>66</v>
      </c>
    </row>
    <row r="32" spans="1:5" ht="27.75" customHeight="1">
      <c r="A32" s="65" t="s">
        <v>53</v>
      </c>
      <c r="B32" s="64" t="s">
        <v>23</v>
      </c>
      <c r="C32" s="123"/>
      <c r="D32" s="107"/>
      <c r="E32" s="123"/>
    </row>
    <row r="33" spans="1:5" ht="42">
      <c r="A33" s="66" t="s">
        <v>38</v>
      </c>
      <c r="B33" s="64" t="s">
        <v>23</v>
      </c>
      <c r="C33" s="123"/>
      <c r="D33" s="107"/>
      <c r="E33" s="123"/>
    </row>
    <row r="34" spans="1:5" ht="31.5">
      <c r="A34" s="66" t="s">
        <v>71</v>
      </c>
      <c r="B34" s="64" t="s">
        <v>29</v>
      </c>
      <c r="C34" s="133" t="s">
        <v>63</v>
      </c>
      <c r="D34" s="107" t="s">
        <v>104</v>
      </c>
      <c r="E34" s="123" t="s">
        <v>66</v>
      </c>
    </row>
    <row r="35" spans="1:5" ht="52.5">
      <c r="A35" s="66" t="s">
        <v>72</v>
      </c>
      <c r="B35" s="64" t="s">
        <v>23</v>
      </c>
      <c r="C35" s="123"/>
      <c r="D35" s="107"/>
      <c r="E35" s="123"/>
    </row>
    <row r="36" spans="1:5" ht="15">
      <c r="A36" s="66" t="s">
        <v>54</v>
      </c>
      <c r="B36" s="64" t="s">
        <v>23</v>
      </c>
      <c r="C36" s="123"/>
      <c r="D36" s="107"/>
      <c r="E36" s="123"/>
    </row>
    <row r="37" spans="1:5" ht="15">
      <c r="A37" s="66" t="s">
        <v>55</v>
      </c>
      <c r="B37" s="64" t="s">
        <v>23</v>
      </c>
      <c r="C37" s="123"/>
      <c r="D37" s="107"/>
      <c r="E37" s="123"/>
    </row>
    <row r="38" spans="1:5" ht="82.5">
      <c r="A38" s="66" t="s">
        <v>73</v>
      </c>
      <c r="B38" s="64" t="s">
        <v>41</v>
      </c>
      <c r="C38" s="107" t="s">
        <v>143</v>
      </c>
      <c r="D38" s="107" t="s">
        <v>110</v>
      </c>
      <c r="E38" s="123" t="s">
        <v>66</v>
      </c>
    </row>
    <row r="39" spans="1:5" ht="57.75">
      <c r="A39" s="108" t="s">
        <v>142</v>
      </c>
      <c r="B39" s="64" t="s">
        <v>41</v>
      </c>
      <c r="C39" s="107" t="s">
        <v>144</v>
      </c>
      <c r="D39" s="107" t="s">
        <v>139</v>
      </c>
      <c r="E39" s="123" t="s">
        <v>66</v>
      </c>
    </row>
    <row r="40" spans="1:5" ht="29.25" customHeight="1">
      <c r="A40" s="108" t="s">
        <v>192</v>
      </c>
      <c r="B40" s="64" t="s">
        <v>190</v>
      </c>
      <c r="C40" s="107" t="s">
        <v>63</v>
      </c>
      <c r="D40" s="107" t="s">
        <v>139</v>
      </c>
      <c r="E40" s="123" t="s">
        <v>66</v>
      </c>
    </row>
    <row r="41" spans="1:5" ht="31.5">
      <c r="A41" s="66" t="s">
        <v>74</v>
      </c>
      <c r="B41" s="64" t="s">
        <v>14</v>
      </c>
      <c r="C41" s="123"/>
      <c r="D41" s="107"/>
      <c r="E41" s="123"/>
    </row>
    <row r="42" spans="1:5" ht="41.25">
      <c r="A42" s="66" t="s">
        <v>83</v>
      </c>
      <c r="B42" s="64" t="s">
        <v>196</v>
      </c>
      <c r="C42" s="107" t="s">
        <v>137</v>
      </c>
      <c r="D42" s="107" t="s">
        <v>104</v>
      </c>
      <c r="E42" s="123" t="s">
        <v>66</v>
      </c>
    </row>
    <row r="43" spans="1:5" ht="21">
      <c r="A43" s="66" t="s">
        <v>136</v>
      </c>
      <c r="B43" s="64" t="s">
        <v>29</v>
      </c>
      <c r="C43" s="107" t="s">
        <v>138</v>
      </c>
      <c r="D43" s="107" t="s">
        <v>139</v>
      </c>
      <c r="E43" s="123" t="s">
        <v>66</v>
      </c>
    </row>
    <row r="44" spans="1:5" ht="23.25" customHeight="1">
      <c r="A44" s="66" t="s">
        <v>165</v>
      </c>
      <c r="B44" s="64" t="s">
        <v>23</v>
      </c>
      <c r="C44" s="107"/>
      <c r="D44" s="107"/>
      <c r="E44" s="123"/>
    </row>
    <row r="45" spans="1:5" ht="15">
      <c r="A45" s="108" t="s">
        <v>54</v>
      </c>
      <c r="B45" s="64" t="s">
        <v>23</v>
      </c>
      <c r="C45" s="107"/>
      <c r="D45" s="107"/>
      <c r="E45" s="123"/>
    </row>
    <row r="46" spans="1:5" ht="15">
      <c r="A46" s="108" t="s">
        <v>55</v>
      </c>
      <c r="B46" s="64" t="s">
        <v>23</v>
      </c>
      <c r="C46" s="107"/>
      <c r="D46" s="107"/>
      <c r="E46" s="123"/>
    </row>
    <row r="47" spans="1:5" ht="30.75" customHeight="1">
      <c r="A47" s="108" t="s">
        <v>163</v>
      </c>
      <c r="B47" s="64" t="s">
        <v>29</v>
      </c>
      <c r="C47" s="107" t="s">
        <v>164</v>
      </c>
      <c r="D47" s="107" t="s">
        <v>139</v>
      </c>
      <c r="E47" s="123" t="s">
        <v>66</v>
      </c>
    </row>
    <row r="48" spans="1:5" ht="30.75" customHeight="1">
      <c r="A48" s="108" t="s">
        <v>186</v>
      </c>
      <c r="B48" s="64" t="s">
        <v>23</v>
      </c>
      <c r="C48" s="107"/>
      <c r="D48" s="107"/>
      <c r="E48" s="123"/>
    </row>
    <row r="49" spans="1:5" ht="34.5" customHeight="1">
      <c r="A49" s="108" t="s">
        <v>188</v>
      </c>
      <c r="B49" s="64" t="s">
        <v>29</v>
      </c>
      <c r="C49" s="107" t="s">
        <v>164</v>
      </c>
      <c r="D49" s="107" t="s">
        <v>105</v>
      </c>
      <c r="E49" s="123" t="s">
        <v>66</v>
      </c>
    </row>
    <row r="50" spans="1:5" ht="30.75" customHeight="1">
      <c r="A50" s="108" t="s">
        <v>187</v>
      </c>
      <c r="B50" s="64" t="s">
        <v>23</v>
      </c>
      <c r="C50" s="107"/>
      <c r="D50" s="107"/>
      <c r="E50" s="123"/>
    </row>
    <row r="51" spans="1:5" ht="30.75" customHeight="1">
      <c r="A51" s="108" t="s">
        <v>184</v>
      </c>
      <c r="B51" s="64" t="s">
        <v>29</v>
      </c>
      <c r="C51" s="107" t="s">
        <v>164</v>
      </c>
      <c r="D51" s="107" t="s">
        <v>117</v>
      </c>
      <c r="E51" s="123" t="s">
        <v>66</v>
      </c>
    </row>
    <row r="52" spans="1:5" ht="31.5">
      <c r="A52" s="66" t="s">
        <v>56</v>
      </c>
      <c r="B52" s="64" t="s">
        <v>23</v>
      </c>
      <c r="C52" s="123"/>
      <c r="D52" s="107"/>
      <c r="E52" s="123"/>
    </row>
    <row r="53" spans="1:5" ht="42">
      <c r="A53" s="66" t="s">
        <v>111</v>
      </c>
      <c r="B53" s="64" t="s">
        <v>29</v>
      </c>
      <c r="C53" s="133" t="s">
        <v>65</v>
      </c>
      <c r="D53" s="107" t="s">
        <v>104</v>
      </c>
      <c r="E53" s="123" t="s">
        <v>66</v>
      </c>
    </row>
    <row r="54" spans="1:5" ht="42">
      <c r="A54" s="66" t="s">
        <v>115</v>
      </c>
      <c r="B54" s="64" t="s">
        <v>14</v>
      </c>
      <c r="C54" s="123"/>
      <c r="D54" s="107"/>
      <c r="E54" s="123"/>
    </row>
    <row r="55" spans="1:5" ht="42">
      <c r="A55" s="66" t="s">
        <v>112</v>
      </c>
      <c r="B55" s="64" t="s">
        <v>29</v>
      </c>
      <c r="C55" s="133" t="s">
        <v>65</v>
      </c>
      <c r="D55" s="107" t="s">
        <v>104</v>
      </c>
      <c r="E55" s="123" t="s">
        <v>66</v>
      </c>
    </row>
    <row r="56" spans="1:5" ht="42">
      <c r="A56" s="66" t="s">
        <v>113</v>
      </c>
      <c r="B56" s="64" t="s">
        <v>14</v>
      </c>
      <c r="C56" s="123"/>
      <c r="D56" s="107"/>
      <c r="E56" s="123"/>
    </row>
    <row r="57" spans="1:5" ht="31.5">
      <c r="A57" s="66" t="s">
        <v>114</v>
      </c>
      <c r="B57" s="64" t="s">
        <v>29</v>
      </c>
      <c r="C57" s="133" t="s">
        <v>64</v>
      </c>
      <c r="D57" s="107" t="s">
        <v>104</v>
      </c>
      <c r="E57" s="123" t="s">
        <v>66</v>
      </c>
    </row>
    <row r="58" spans="1:5" ht="21">
      <c r="A58" s="108" t="s">
        <v>173</v>
      </c>
      <c r="B58" s="64" t="s">
        <v>23</v>
      </c>
      <c r="C58" s="64"/>
      <c r="D58" s="135"/>
      <c r="E58" s="123"/>
    </row>
    <row r="59" spans="1:5" ht="33">
      <c r="A59" s="108" t="s">
        <v>175</v>
      </c>
      <c r="B59" s="64" t="s">
        <v>176</v>
      </c>
      <c r="C59" s="64" t="s">
        <v>64</v>
      </c>
      <c r="D59" s="135" t="s">
        <v>179</v>
      </c>
      <c r="E59" s="123" t="s">
        <v>66</v>
      </c>
    </row>
    <row r="60" spans="1:5" ht="15">
      <c r="A60" s="108" t="s">
        <v>174</v>
      </c>
      <c r="B60" s="64" t="s">
        <v>23</v>
      </c>
      <c r="C60" s="64"/>
      <c r="D60" s="135"/>
      <c r="E60" s="123"/>
    </row>
    <row r="61" spans="1:5" ht="33">
      <c r="A61" s="108" t="s">
        <v>180</v>
      </c>
      <c r="B61" s="64" t="s">
        <v>29</v>
      </c>
      <c r="C61" s="64" t="s">
        <v>64</v>
      </c>
      <c r="D61" s="135" t="s">
        <v>179</v>
      </c>
      <c r="E61" s="123" t="s">
        <v>66</v>
      </c>
    </row>
    <row r="62" spans="1:5" ht="33">
      <c r="A62" s="108" t="s">
        <v>178</v>
      </c>
      <c r="B62" s="64" t="s">
        <v>29</v>
      </c>
      <c r="C62" s="64" t="s">
        <v>64</v>
      </c>
      <c r="D62" s="135" t="s">
        <v>179</v>
      </c>
      <c r="E62" s="123" t="s">
        <v>66</v>
      </c>
    </row>
    <row r="63" spans="1:5" ht="31.5">
      <c r="A63" s="108" t="s">
        <v>182</v>
      </c>
      <c r="B63" s="64" t="s">
        <v>100</v>
      </c>
      <c r="C63" s="64"/>
      <c r="D63" s="135"/>
      <c r="E63" s="123"/>
    </row>
    <row r="64" spans="1:5" ht="33">
      <c r="A64" s="108" t="s">
        <v>177</v>
      </c>
      <c r="B64" s="64" t="s">
        <v>29</v>
      </c>
      <c r="C64" s="64" t="s">
        <v>64</v>
      </c>
      <c r="D64" s="135" t="s">
        <v>179</v>
      </c>
      <c r="E64" s="123" t="s">
        <v>66</v>
      </c>
    </row>
    <row r="65" spans="1:5" ht="43.5" customHeight="1">
      <c r="A65" s="65" t="s">
        <v>166</v>
      </c>
      <c r="B65" s="97" t="s">
        <v>23</v>
      </c>
      <c r="C65" s="133"/>
      <c r="D65" s="107"/>
      <c r="E65" s="123"/>
    </row>
    <row r="66" spans="1:5" ht="52.5">
      <c r="A66" s="66" t="s">
        <v>145</v>
      </c>
      <c r="B66" s="64" t="s">
        <v>23</v>
      </c>
      <c r="C66" s="133"/>
      <c r="D66" s="107"/>
      <c r="E66" s="123"/>
    </row>
    <row r="67" spans="1:5" ht="33">
      <c r="A67" s="66" t="s">
        <v>133</v>
      </c>
      <c r="B67" s="64" t="s">
        <v>29</v>
      </c>
      <c r="C67" s="133" t="s">
        <v>64</v>
      </c>
      <c r="D67" s="107" t="s">
        <v>105</v>
      </c>
      <c r="E67" s="123" t="s">
        <v>66</v>
      </c>
    </row>
    <row r="68" spans="1:5" ht="33">
      <c r="A68" s="66" t="s">
        <v>146</v>
      </c>
      <c r="B68" s="64" t="s">
        <v>29</v>
      </c>
      <c r="C68" s="133" t="s">
        <v>64</v>
      </c>
      <c r="D68" s="107" t="s">
        <v>105</v>
      </c>
      <c r="E68" s="123" t="s">
        <v>66</v>
      </c>
    </row>
    <row r="69" spans="1:5" ht="54.75" customHeight="1">
      <c r="A69" s="66" t="s">
        <v>131</v>
      </c>
      <c r="B69" s="64" t="s">
        <v>23</v>
      </c>
      <c r="C69" s="133"/>
      <c r="D69" s="107"/>
      <c r="E69" s="123"/>
    </row>
    <row r="70" spans="1:5" ht="33">
      <c r="A70" s="66" t="s">
        <v>132</v>
      </c>
      <c r="B70" s="64" t="s">
        <v>29</v>
      </c>
      <c r="C70" s="133" t="s">
        <v>64</v>
      </c>
      <c r="D70" s="107" t="s">
        <v>105</v>
      </c>
      <c r="E70" s="123" t="s">
        <v>66</v>
      </c>
    </row>
    <row r="71" spans="1:5" ht="63">
      <c r="A71" s="66" t="s">
        <v>140</v>
      </c>
      <c r="B71" s="64" t="s">
        <v>23</v>
      </c>
      <c r="C71" s="133"/>
      <c r="D71" s="107"/>
      <c r="E71" s="123"/>
    </row>
    <row r="72" spans="1:5" ht="33">
      <c r="A72" s="66" t="s">
        <v>132</v>
      </c>
      <c r="B72" s="64" t="s">
        <v>29</v>
      </c>
      <c r="C72" s="133" t="s">
        <v>64</v>
      </c>
      <c r="D72" s="107" t="s">
        <v>105</v>
      </c>
      <c r="E72" s="123" t="s">
        <v>66</v>
      </c>
    </row>
    <row r="73" spans="1:5" ht="33">
      <c r="A73" s="66" t="s">
        <v>193</v>
      </c>
      <c r="B73" s="64" t="s">
        <v>191</v>
      </c>
      <c r="C73" s="133" t="s">
        <v>64</v>
      </c>
      <c r="D73" s="107" t="s">
        <v>105</v>
      </c>
      <c r="E73" s="123" t="s">
        <v>66</v>
      </c>
    </row>
    <row r="74" spans="1:5" ht="31.5">
      <c r="A74" s="66" t="s">
        <v>171</v>
      </c>
      <c r="B74" s="64" t="s">
        <v>23</v>
      </c>
      <c r="C74" s="133"/>
      <c r="D74" s="107"/>
      <c r="E74" s="123"/>
    </row>
    <row r="75" spans="1:5" ht="33">
      <c r="A75" s="66" t="s">
        <v>170</v>
      </c>
      <c r="B75" s="64" t="s">
        <v>29</v>
      </c>
      <c r="C75" s="133" t="s">
        <v>64</v>
      </c>
      <c r="D75" s="107" t="s">
        <v>105</v>
      </c>
      <c r="E75" s="123" t="s">
        <v>66</v>
      </c>
    </row>
    <row r="76" spans="1:5" ht="52.5">
      <c r="A76" s="98" t="s">
        <v>141</v>
      </c>
      <c r="B76" s="64" t="s">
        <v>100</v>
      </c>
      <c r="C76" s="133"/>
      <c r="D76" s="107"/>
      <c r="E76" s="123"/>
    </row>
    <row r="77" spans="1:5" ht="52.5">
      <c r="A77" s="98" t="s">
        <v>120</v>
      </c>
      <c r="B77" s="64" t="s">
        <v>29</v>
      </c>
      <c r="C77" s="133" t="s">
        <v>64</v>
      </c>
      <c r="D77" s="107" t="s">
        <v>105</v>
      </c>
      <c r="E77" s="123" t="s">
        <v>66</v>
      </c>
    </row>
    <row r="78" spans="1:5" ht="21">
      <c r="A78" s="66" t="s">
        <v>121</v>
      </c>
      <c r="B78" s="64" t="s">
        <v>23</v>
      </c>
      <c r="C78" s="133"/>
      <c r="D78" s="107"/>
      <c r="E78" s="123"/>
    </row>
    <row r="79" spans="1:5" ht="31.5">
      <c r="A79" s="66" t="s">
        <v>122</v>
      </c>
      <c r="B79" s="64" t="s">
        <v>29</v>
      </c>
      <c r="C79" s="133" t="s">
        <v>64</v>
      </c>
      <c r="D79" s="107" t="s">
        <v>130</v>
      </c>
      <c r="E79" s="123" t="s">
        <v>66</v>
      </c>
    </row>
    <row r="80" spans="1:5" ht="21">
      <c r="A80" s="66" t="s">
        <v>123</v>
      </c>
      <c r="B80" s="64" t="s">
        <v>100</v>
      </c>
      <c r="C80" s="133"/>
      <c r="D80" s="107"/>
      <c r="E80" s="123"/>
    </row>
    <row r="81" spans="1:5" ht="33">
      <c r="A81" s="66" t="s">
        <v>124</v>
      </c>
      <c r="B81" s="64" t="s">
        <v>29</v>
      </c>
      <c r="C81" s="133" t="s">
        <v>64</v>
      </c>
      <c r="D81" s="107" t="s">
        <v>105</v>
      </c>
      <c r="E81" s="123" t="s">
        <v>66</v>
      </c>
    </row>
    <row r="82" spans="1:5" ht="31.5">
      <c r="A82" s="66" t="s">
        <v>125</v>
      </c>
      <c r="B82" s="64" t="s">
        <v>100</v>
      </c>
      <c r="C82" s="133"/>
      <c r="D82" s="107"/>
      <c r="E82" s="123"/>
    </row>
    <row r="83" spans="1:5" ht="33">
      <c r="A83" s="66" t="s">
        <v>126</v>
      </c>
      <c r="B83" s="64" t="s">
        <v>29</v>
      </c>
      <c r="C83" s="133" t="s">
        <v>64</v>
      </c>
      <c r="D83" s="107" t="s">
        <v>105</v>
      </c>
      <c r="E83" s="123" t="s">
        <v>66</v>
      </c>
    </row>
    <row r="84" spans="1:5" ht="31.5">
      <c r="A84" s="65" t="s">
        <v>134</v>
      </c>
      <c r="B84" s="99"/>
      <c r="C84" s="99"/>
      <c r="D84" s="99"/>
      <c r="E84" s="136"/>
    </row>
    <row r="85" spans="1:5" ht="21">
      <c r="A85" s="66" t="s">
        <v>88</v>
      </c>
      <c r="B85" s="64" t="s">
        <v>23</v>
      </c>
      <c r="C85" s="99"/>
      <c r="D85" s="99"/>
      <c r="E85" s="136"/>
    </row>
    <row r="86" spans="1:5" ht="42">
      <c r="A86" s="66" t="s">
        <v>94</v>
      </c>
      <c r="B86" s="64" t="s">
        <v>29</v>
      </c>
      <c r="C86" s="133" t="s">
        <v>64</v>
      </c>
      <c r="D86" s="107" t="s">
        <v>105</v>
      </c>
      <c r="E86" s="136" t="s">
        <v>66</v>
      </c>
    </row>
    <row r="87" spans="1:5" ht="31.5">
      <c r="A87" s="66" t="s">
        <v>116</v>
      </c>
      <c r="B87" s="64" t="s">
        <v>23</v>
      </c>
      <c r="C87" s="99"/>
      <c r="D87" s="137"/>
      <c r="E87" s="136"/>
    </row>
    <row r="88" spans="1:5" ht="15">
      <c r="A88" s="66" t="s">
        <v>89</v>
      </c>
      <c r="B88" s="64"/>
      <c r="C88" s="99"/>
      <c r="D88" s="137"/>
      <c r="E88" s="136"/>
    </row>
    <row r="89" spans="1:5" ht="15">
      <c r="A89" s="66" t="s">
        <v>90</v>
      </c>
      <c r="B89" s="64" t="s">
        <v>23</v>
      </c>
      <c r="C89" s="99"/>
      <c r="D89" s="137"/>
      <c r="E89" s="136"/>
    </row>
    <row r="90" spans="1:5" ht="15">
      <c r="A90" s="66" t="s">
        <v>93</v>
      </c>
      <c r="B90" s="64" t="s">
        <v>23</v>
      </c>
      <c r="C90" s="99"/>
      <c r="D90" s="137"/>
      <c r="E90" s="136"/>
    </row>
    <row r="91" spans="1:5" ht="33">
      <c r="A91" s="66" t="s">
        <v>91</v>
      </c>
      <c r="B91" s="64" t="s">
        <v>29</v>
      </c>
      <c r="C91" s="133" t="s">
        <v>64</v>
      </c>
      <c r="D91" s="107" t="s">
        <v>105</v>
      </c>
      <c r="E91" s="136" t="s">
        <v>66</v>
      </c>
    </row>
    <row r="92" spans="1:5" ht="33">
      <c r="A92" s="66" t="s">
        <v>92</v>
      </c>
      <c r="B92" s="64" t="s">
        <v>29</v>
      </c>
      <c r="C92" s="133" t="s">
        <v>64</v>
      </c>
      <c r="D92" s="107" t="s">
        <v>105</v>
      </c>
      <c r="E92" s="136" t="s">
        <v>66</v>
      </c>
    </row>
    <row r="93" spans="1:5" ht="21">
      <c r="A93" s="66" t="s">
        <v>197</v>
      </c>
      <c r="B93" s="156" t="s">
        <v>23</v>
      </c>
      <c r="C93" s="133"/>
      <c r="D93" s="107"/>
      <c r="E93" s="136"/>
    </row>
    <row r="94" spans="1:5" ht="15">
      <c r="A94" s="66" t="s">
        <v>89</v>
      </c>
      <c r="B94" s="64"/>
      <c r="C94" s="133"/>
      <c r="D94" s="107"/>
      <c r="E94" s="136"/>
    </row>
    <row r="95" spans="1:5" ht="15">
      <c r="A95" s="108" t="s">
        <v>54</v>
      </c>
      <c r="B95" s="156" t="s">
        <v>23</v>
      </c>
      <c r="C95" s="133"/>
      <c r="D95" s="107"/>
      <c r="E95" s="136"/>
    </row>
    <row r="96" spans="1:5" ht="15">
      <c r="A96" s="108" t="s">
        <v>55</v>
      </c>
      <c r="B96" s="156" t="s">
        <v>23</v>
      </c>
      <c r="C96" s="133"/>
      <c r="D96" s="107"/>
      <c r="E96" s="136"/>
    </row>
    <row r="97" spans="1:5" ht="31.5">
      <c r="A97" s="66" t="s">
        <v>198</v>
      </c>
      <c r="B97" s="64" t="s">
        <v>29</v>
      </c>
      <c r="C97" s="133" t="s">
        <v>64</v>
      </c>
      <c r="D97" s="107" t="s">
        <v>202</v>
      </c>
      <c r="E97" s="136" t="s">
        <v>66</v>
      </c>
    </row>
    <row r="98" spans="1:5" ht="31.5">
      <c r="A98" s="66" t="s">
        <v>201</v>
      </c>
      <c r="B98" s="64" t="s">
        <v>100</v>
      </c>
      <c r="C98" s="99"/>
      <c r="D98" s="137"/>
      <c r="E98" s="136"/>
    </row>
    <row r="99" spans="1:5" ht="31.5">
      <c r="A99" s="66" t="s">
        <v>95</v>
      </c>
      <c r="B99" s="64" t="s">
        <v>29</v>
      </c>
      <c r="C99" s="133" t="s">
        <v>64</v>
      </c>
      <c r="D99" s="107" t="s">
        <v>117</v>
      </c>
      <c r="E99" s="136" t="s">
        <v>66</v>
      </c>
    </row>
    <row r="100" spans="1:5" ht="21">
      <c r="A100" s="66" t="s">
        <v>200</v>
      </c>
      <c r="B100" s="64" t="s">
        <v>100</v>
      </c>
      <c r="C100" s="99"/>
      <c r="D100" s="137"/>
      <c r="E100" s="136"/>
    </row>
    <row r="101" spans="1:5" ht="33">
      <c r="A101" s="66" t="s">
        <v>96</v>
      </c>
      <c r="B101" s="64" t="s">
        <v>29</v>
      </c>
      <c r="C101" s="133" t="s">
        <v>64</v>
      </c>
      <c r="D101" s="107" t="s">
        <v>105</v>
      </c>
      <c r="E101" s="136" t="s">
        <v>66</v>
      </c>
    </row>
    <row r="102" spans="1:5" ht="33">
      <c r="A102" s="66" t="s">
        <v>97</v>
      </c>
      <c r="B102" s="64" t="s">
        <v>29</v>
      </c>
      <c r="C102" s="133" t="s">
        <v>64</v>
      </c>
      <c r="D102" s="107" t="s">
        <v>105</v>
      </c>
      <c r="E102" s="136" t="s">
        <v>66</v>
      </c>
    </row>
    <row r="103" spans="1:5" ht="21">
      <c r="A103" s="66" t="s">
        <v>98</v>
      </c>
      <c r="B103" s="64" t="s">
        <v>23</v>
      </c>
      <c r="C103" s="99"/>
      <c r="D103" s="137"/>
      <c r="E103" s="136"/>
    </row>
    <row r="104" spans="1:5" ht="31.5">
      <c r="A104" s="66" t="s">
        <v>84</v>
      </c>
      <c r="B104" s="64" t="s">
        <v>29</v>
      </c>
      <c r="C104" s="133" t="s">
        <v>64</v>
      </c>
      <c r="D104" s="107" t="s">
        <v>106</v>
      </c>
      <c r="E104" s="136" t="s">
        <v>66</v>
      </c>
    </row>
    <row r="105" spans="1:5" ht="31.5">
      <c r="A105" s="66" t="s">
        <v>102</v>
      </c>
      <c r="B105" s="64" t="s">
        <v>100</v>
      </c>
      <c r="C105" s="99"/>
      <c r="D105" s="137"/>
      <c r="E105" s="136"/>
    </row>
    <row r="106" spans="1:5" ht="33">
      <c r="A106" s="66" t="s">
        <v>87</v>
      </c>
      <c r="B106" s="64" t="s">
        <v>29</v>
      </c>
      <c r="C106" s="133" t="s">
        <v>64</v>
      </c>
      <c r="D106" s="107" t="s">
        <v>105</v>
      </c>
      <c r="E106" s="136" t="s">
        <v>66</v>
      </c>
    </row>
    <row r="107" spans="1:5" ht="31.5">
      <c r="A107" s="66" t="s">
        <v>86</v>
      </c>
      <c r="B107" s="64" t="s">
        <v>100</v>
      </c>
      <c r="C107" s="99"/>
      <c r="D107" s="137"/>
      <c r="E107" s="136"/>
    </row>
    <row r="108" spans="1:5" ht="33">
      <c r="A108" s="66" t="s">
        <v>85</v>
      </c>
      <c r="B108" s="64" t="s">
        <v>29</v>
      </c>
      <c r="C108" s="133" t="s">
        <v>64</v>
      </c>
      <c r="D108" s="107" t="s">
        <v>105</v>
      </c>
      <c r="E108" s="136" t="s">
        <v>66</v>
      </c>
    </row>
    <row r="109" spans="1:5" ht="21">
      <c r="A109" s="66" t="s">
        <v>150</v>
      </c>
      <c r="B109" s="64" t="s">
        <v>23</v>
      </c>
      <c r="C109" s="138"/>
      <c r="D109" s="139"/>
      <c r="E109" s="136"/>
    </row>
    <row r="110" spans="1:5" ht="33">
      <c r="A110" s="66" t="s">
        <v>158</v>
      </c>
      <c r="B110" s="64" t="s">
        <v>29</v>
      </c>
      <c r="C110" s="133" t="s">
        <v>64</v>
      </c>
      <c r="D110" s="107" t="s">
        <v>105</v>
      </c>
      <c r="E110" s="136" t="s">
        <v>66</v>
      </c>
    </row>
    <row r="111" spans="1:5" ht="31.5">
      <c r="A111" s="66" t="s">
        <v>151</v>
      </c>
      <c r="B111" s="64" t="s">
        <v>100</v>
      </c>
      <c r="C111" s="138"/>
      <c r="D111" s="139"/>
      <c r="E111" s="136"/>
    </row>
    <row r="112" spans="1:5" ht="31.5">
      <c r="A112" s="66" t="s">
        <v>152</v>
      </c>
      <c r="B112" s="64" t="s">
        <v>29</v>
      </c>
      <c r="C112" s="133" t="s">
        <v>64</v>
      </c>
      <c r="D112" s="107" t="s">
        <v>160</v>
      </c>
      <c r="E112" s="136" t="s">
        <v>66</v>
      </c>
    </row>
    <row r="113" spans="1:5" ht="31.5">
      <c r="A113" s="66" t="s">
        <v>159</v>
      </c>
      <c r="B113" s="64" t="s">
        <v>29</v>
      </c>
      <c r="C113" s="133" t="s">
        <v>64</v>
      </c>
      <c r="D113" s="107" t="s">
        <v>160</v>
      </c>
      <c r="E113" s="136" t="s">
        <v>66</v>
      </c>
    </row>
    <row r="114" spans="1:5" ht="21">
      <c r="A114" s="66" t="s">
        <v>154</v>
      </c>
      <c r="B114" s="64" t="s">
        <v>100</v>
      </c>
      <c r="C114" s="138"/>
      <c r="D114" s="139"/>
      <c r="E114" s="136"/>
    </row>
    <row r="115" spans="1:5" ht="31.5">
      <c r="A115" s="66" t="s">
        <v>153</v>
      </c>
      <c r="B115" s="64" t="s">
        <v>29</v>
      </c>
      <c r="C115" s="133" t="s">
        <v>64</v>
      </c>
      <c r="D115" s="107" t="s">
        <v>161</v>
      </c>
      <c r="E115" s="136" t="s">
        <v>66</v>
      </c>
    </row>
    <row r="116" spans="1:5" ht="31.5">
      <c r="A116" s="66" t="s">
        <v>155</v>
      </c>
      <c r="B116" s="64" t="s">
        <v>29</v>
      </c>
      <c r="C116" s="133" t="s">
        <v>64</v>
      </c>
      <c r="D116" s="107" t="s">
        <v>162</v>
      </c>
      <c r="E116" s="136" t="s">
        <v>66</v>
      </c>
    </row>
    <row r="117" spans="1:5" ht="31.5">
      <c r="A117" s="66" t="s">
        <v>156</v>
      </c>
      <c r="B117" s="64" t="s">
        <v>29</v>
      </c>
      <c r="C117" s="133" t="s">
        <v>64</v>
      </c>
      <c r="D117" s="107" t="s">
        <v>161</v>
      </c>
      <c r="E117" s="136" t="s">
        <v>66</v>
      </c>
    </row>
    <row r="118" spans="1:5" ht="31.5">
      <c r="A118" s="66" t="s">
        <v>157</v>
      </c>
      <c r="B118" s="64" t="s">
        <v>29</v>
      </c>
      <c r="C118" s="133" t="s">
        <v>64</v>
      </c>
      <c r="D118" s="107" t="s">
        <v>161</v>
      </c>
      <c r="E118" s="136" t="s">
        <v>66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7874015748031497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IlyasovaON</cp:lastModifiedBy>
  <cp:lastPrinted>2021-01-12T13:37:14Z</cp:lastPrinted>
  <dcterms:created xsi:type="dcterms:W3CDTF">2011-12-09T07:36:49Z</dcterms:created>
  <dcterms:modified xsi:type="dcterms:W3CDTF">2021-02-26T06:32:23Z</dcterms:modified>
  <cp:category/>
  <cp:version/>
  <cp:contentType/>
  <cp:contentStatus/>
</cp:coreProperties>
</file>