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<sst xmlns="http://schemas.openxmlformats.org/spreadsheetml/2006/main" count="309" uniqueCount="143">
  <si>
    <t>S</t>
  </si>
  <si>
    <r>
      <t>Задача 1 подпрограммы 4</t>
    </r>
    <r>
      <rPr>
        <sz val="9"/>
        <rFont val="Times New Roman"/>
        <family val="1"/>
      </rPr>
      <t xml:space="preserve"> Повышение уровня благоустройства общественных территорий</t>
    </r>
  </si>
  <si>
    <r>
      <t>Показатель 1  задачи 1 подпрограммы 4</t>
    </r>
    <r>
      <rPr>
        <sz val="9"/>
        <rFont val="Times New Roman"/>
        <family val="1"/>
      </rPr>
      <t xml:space="preserve"> Количество благоустроенных объектов</t>
    </r>
  </si>
  <si>
    <r>
      <t>Административное мероприятие 2</t>
    </r>
    <r>
      <rPr>
        <sz val="9"/>
        <rFont val="Times New Roman"/>
        <family val="1"/>
      </rPr>
      <t xml:space="preserve"> Разработка нормативных правовых актов по формированию современной городской среды в Осташковском городском округе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</si>
  <si>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разработанных нормативных правовых актов по формированию современной городской среды в Осташковском городском округе</t>
    </r>
  </si>
  <si>
    <t>Задача 2 подпрограммы 4 Улучшение состояния территорий общественного пользования в Осташковском городском округе</t>
  </si>
  <si>
    <t>кв.м</t>
  </si>
  <si>
    <r>
      <t xml:space="preserve">Мероприятие 1 задачи 1 подпрограммы 3 </t>
    </r>
    <r>
      <rPr>
        <sz val="9"/>
        <rFont val="Times New Roman"/>
        <family val="1"/>
      </rPr>
      <t>Обеспечение уличного освещения на территории населенных пунктов Осташковского городского округа, в том числе:</t>
    </r>
  </si>
  <si>
    <r>
      <t xml:space="preserve">Показатель мероприятия 1.1. задачи 1 </t>
    </r>
    <r>
      <rPr>
        <sz val="9"/>
        <rFont val="Times New Roman"/>
        <family val="1"/>
      </rPr>
      <t>Общая протяженность освещенных частей улиц населенных пунктов Осташковского городского округа г.Осташкова</t>
    </r>
  </si>
  <si>
    <r>
      <t xml:space="preserve">Показатель мероприятия 1.2. задачи 1 </t>
    </r>
    <r>
      <rPr>
        <sz val="9"/>
        <rFont val="Times New Roman"/>
        <family val="1"/>
      </rPr>
      <t>Общая протяженность освещенных частей улиц сельских населенных пунктов Осташковского городского округа</t>
    </r>
  </si>
  <si>
    <r>
      <t xml:space="preserve">Мероприятие 1.1. задачи 1 подпрограммы 3 </t>
    </r>
    <r>
      <rPr>
        <sz val="9"/>
        <rFont val="Times New Roman"/>
        <family val="1"/>
      </rPr>
      <t>Обеспечение уличного освещения на территории г.Осташкова</t>
    </r>
  </si>
  <si>
    <r>
      <t xml:space="preserve">Мероприятие 1.2. задачи 1 подпрограммы 3 </t>
    </r>
    <r>
      <rPr>
        <sz val="9"/>
        <rFont val="Times New Roman"/>
        <family val="1"/>
      </rPr>
      <t>Обеспечение уличного освещения на территории сельских населенных пунктов Осташковского городского округа</t>
    </r>
  </si>
  <si>
    <t>м3</t>
  </si>
  <si>
    <r>
      <t xml:space="preserve">Показатель задачи 2 подпрограммы 4 </t>
    </r>
    <r>
      <rPr>
        <sz val="9"/>
        <rFont val="Times New Roman"/>
        <family val="1"/>
      </rPr>
      <t>Площадь отремонтированных пешеходных дорожек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</si>
  <si>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реализованных проектов по благоустройству  территорий общего пользования в Осташковском городском округе</t>
    </r>
  </si>
  <si>
    <t>F</t>
  </si>
  <si>
    <r>
      <t>Показатель мероприятия 4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д.Слобода</t>
    </r>
  </si>
  <si>
    <r>
      <t xml:space="preserve">Мероприятие 4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по адресу: Тверская область, Осташковский городской округ, д.Слобода)</t>
    </r>
  </si>
  <si>
    <r>
      <t>Цель 2 программы</t>
    </r>
    <r>
      <rPr>
        <sz val="9"/>
        <rFont val="Times New Roman"/>
        <family val="1"/>
      </rPr>
      <t xml:space="preserve"> Улучшение экологической обстановки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</si>
  <si>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Площадь объектов благоустройства</t>
    </r>
  </si>
  <si>
    <r>
      <t>Показатель 1 цели 2 программы</t>
    </r>
    <r>
      <rPr>
        <sz val="9"/>
        <rFont val="Times New Roman"/>
        <family val="1"/>
      </rPr>
      <t xml:space="preserve"> Количество ликвидированных мест несанкционированного складирования отходов</t>
    </r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</si>
  <si>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</si>
  <si>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</si>
  <si>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</si>
  <si>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</si>
  <si>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</si>
  <si>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</si>
  <si>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</si>
  <si>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</si>
  <si>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</si>
  <si>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</si>
  <si>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</si>
  <si>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</si>
  <si>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</si>
  <si>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</si>
  <si>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</si>
  <si>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</si>
  <si>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</si>
  <si>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</si>
  <si>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</si>
  <si>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</si>
  <si>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(да/нет)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</si>
  <si>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благоприятных, комфортных и безопасных условий для проживания и отдыха жителей Осташковского городского округа</t>
    </r>
  </si>
  <si>
    <t>тыс.кв.м.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</si>
  <si>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Площадь объектов благоустройства на которых запланированы работы в отчетном году</t>
    </r>
  </si>
  <si>
    <r>
      <t xml:space="preserve">Задача 1 подпрограммы 2 </t>
    </r>
    <r>
      <rPr>
        <sz val="9"/>
        <rFont val="Times New Roman"/>
        <family val="1"/>
      </rPr>
      <t>Содержание и благоустройство мест захоронений</t>
    </r>
  </si>
  <si>
    <r>
      <t xml:space="preserve">Показатель 1 задачи 1 подпрограммы 2 </t>
    </r>
    <r>
      <rPr>
        <sz val="9"/>
        <rFont val="Times New Roman"/>
        <family val="1"/>
      </rPr>
      <t>Площадь содержания и благоустройства мест захоронений</t>
    </r>
  </si>
  <si>
    <r>
      <rPr>
        <b/>
        <sz val="9"/>
        <rFont val="Times New Roman"/>
        <family val="1"/>
      </rPr>
      <t>Показатель 2   задачи 1 подпрограммы 1</t>
    </r>
    <r>
      <rPr>
        <sz val="9"/>
        <rFont val="Times New Roman"/>
        <family val="1"/>
      </rPr>
      <t xml:space="preserve"> Количество деревьев, подлежащих обрезке и валке на территории населенных пунктов Осташковского городского округа</t>
    </r>
  </si>
  <si>
    <r>
      <t xml:space="preserve">Задача 1 подпрограммы 3 </t>
    </r>
    <r>
      <rPr>
        <sz val="9"/>
        <rFont val="Times New Roman"/>
        <family val="1"/>
      </rPr>
      <t>Освещение территории населенных пунктов Осташковского городского округа</t>
    </r>
  </si>
  <si>
    <t>в том числе:</t>
  </si>
  <si>
    <t>г.Осташков</t>
  </si>
  <si>
    <t>сельские населенные пункты</t>
  </si>
  <si>
    <t>км</t>
  </si>
  <si>
    <r>
      <t xml:space="preserve">Мероприятие 1 задачи 1 подпрограммы 1 </t>
    </r>
    <r>
      <rPr>
        <sz val="9"/>
        <rFont val="Times New Roman"/>
        <family val="1"/>
      </rPr>
      <t>Проведение работ по благоустройству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</si>
  <si>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>Выполнение работ по содержанию мест захоронений (кладбищ), в том числе воинских захоронений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</si>
  <si>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захоронений на которых выполнены работы по содержанию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</si>
  <si>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</si>
  <si>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</si>
  <si>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</si>
  <si>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</si>
  <si>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Б</t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</si>
  <si>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</t>
    </r>
  </si>
  <si>
    <t>да</t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</si>
  <si>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муниципальных контрактов на содержание и ремонт электрических сетей на территории населенных пунктов Осташковского городского округа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</si>
  <si>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Проведение конкурентных процедур по заключению контракта на выполнение работ по содержанию мест захоронений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</si>
  <si>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работ по содержанию мест захоронений</t>
    </r>
  </si>
  <si>
    <r>
      <t>Показатель задачи 2 подпрограммы 3</t>
    </r>
    <r>
      <rPr>
        <sz val="9"/>
        <rFont val="Times New Roman"/>
        <family val="1"/>
      </rPr>
      <t xml:space="preserve"> Доля действующих светильников</t>
    </r>
  </si>
  <si>
    <r>
      <t xml:space="preserve">Показатель 1  задачи 1 подпрограммы 3 </t>
    </r>
    <r>
      <rPr>
        <sz val="9"/>
        <rFont val="Times New Roman"/>
        <family val="1"/>
      </rPr>
      <t>Количество обращение граждан по вопросам неудовлетворительного уличного освещения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</si>
  <si>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по вопросам неудовлетворительного содержания мест захоронений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</si>
  <si>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инвентаризации мест захоронений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</si>
  <si>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инвентаризации мест захоронений</t>
    </r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</si>
  <si>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Проведение мероприятий по определению объектов уличного освещения, подлежащих ремонтным работам в очередном году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</si>
  <si>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определению объектов уличного освещения, подлежащих ремонтным работам в очередном году</t>
    </r>
  </si>
  <si>
    <r>
      <t>Задача 2 подпрограммы 3</t>
    </r>
    <r>
      <rPr>
        <sz val="9"/>
        <rFont val="Times New Roman"/>
        <family val="1"/>
      </rPr>
      <t xml:space="preserve"> Организационное обеспечение мероприятий по уличному освещению в населенных пунктах Осташковского городского округа</t>
    </r>
  </si>
  <si>
    <r>
      <t xml:space="preserve">Мероприятие 3 задачи 2 подпрограммы 3 </t>
    </r>
    <r>
      <rPr>
        <sz val="9"/>
        <rFont val="Times New Roman"/>
        <family val="1"/>
      </rPr>
      <t>Содержание и ремонт электрических сетей на территории населенных пунктов Осташковского городского округа</t>
    </r>
  </si>
  <si>
    <r>
      <t xml:space="preserve">Показатель мероприятия 3 задачи 2 </t>
    </r>
    <r>
      <rPr>
        <sz val="9"/>
        <rFont val="Times New Roman"/>
        <family val="1"/>
      </rPr>
      <t>Количество обслуживаемых светоточек на территории населенных пунктов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</si>
  <si>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 Доля освещенных частей улиц населенных пунктов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</si>
  <si>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работы по определению необходимого объема работ по содержанию мест захоронений (кладбищ), в том числе воинских захоронений</t>
    </r>
  </si>
  <si>
    <r>
      <t>Задача 2 подпрограммы 2</t>
    </r>
    <r>
      <rPr>
        <sz val="9"/>
        <rFont val="Times New Roman"/>
        <family val="1"/>
      </rPr>
      <t xml:space="preserve"> Организационное обеспечение мероприятий по содержанию и благоустройству мест захоронений (кладбищ), в том числе воинских захоронений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</si>
  <si>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составленных сметных расчетов и дефектных ведомостей на выполнение работ по содержанию мест захоронений (кладбищ), в том числе воинских захоронений</t>
    </r>
  </si>
  <si>
    <t>к муниципальной программе Осташковского  городского округа Тверской области «Содержание и благоустройство территории Осташковского городского округа на 2022-2027 годы»</t>
  </si>
  <si>
    <t>«Содержание и благоустройство территории Осташковского городского округа на 2022-2027 годы»</t>
  </si>
  <si>
    <t>Программа «Содержание и благоустройство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</si>
  <si>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</si>
  <si>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</si>
  <si>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</si>
  <si>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</si>
  <si>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обустроенных мест накопления отходов в отчетном периоде</t>
    </r>
  </si>
  <si>
    <r>
      <rPr>
        <b/>
        <sz val="9"/>
        <rFont val="Times New Roman"/>
        <family val="1"/>
      </rPr>
      <t>Показатель 1 мероприятия 1 задачи 1</t>
    </r>
    <r>
      <rPr>
        <sz val="9"/>
        <rFont val="Times New Roman"/>
        <family val="1"/>
      </rPr>
      <t xml:space="preserve"> Количество деревьев спиленных в отчетном году</t>
    </r>
  </si>
  <si>
    <r>
      <t>Показатель 3 мероприятия 1 задачи 1</t>
    </r>
    <r>
      <rPr>
        <sz val="9"/>
        <rFont val="Times New Roman"/>
        <family val="1"/>
      </rPr>
      <t xml:space="preserve"> Количество проведенных субботников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</si>
  <si>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возмещение затрат от оказания бытовых услуг льготным категориям граждан</t>
    </r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</si>
  <si>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территорий населенных пунктов Осташковского городского округа</t>
    </r>
  </si>
  <si>
    <r>
      <t>З</t>
    </r>
    <r>
      <rPr>
        <b/>
        <sz val="9"/>
        <rFont val="Times New Roman"/>
        <family val="1"/>
      </rPr>
      <t xml:space="preserve">адача 2  подпрограммы  1 </t>
    </r>
    <r>
      <rPr>
        <sz val="9"/>
        <rFont val="Times New Roman"/>
        <family val="1"/>
      </rPr>
      <t xml:space="preserve"> Благоустройство территорий населенных пунктов Осташковского городского округа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</si>
  <si>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Количество объектов благоустройства на которых выполнены работы в отчетном году</t>
    </r>
  </si>
  <si>
    <r>
      <t>Мероприятие 1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д.Поребрица)</t>
    </r>
  </si>
  <si>
    <r>
      <t>Показатель мероприятия 1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</si>
  <si>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ул.Себровская)</t>
    </r>
  </si>
  <si>
    <r>
      <t>Показатель мероприятия 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</si>
  <si>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ул.Первомайская)</t>
    </r>
  </si>
  <si>
    <r>
      <t>Показатель мероприятия 3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</si>
  <si>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д.Рогожа)</t>
    </r>
  </si>
  <si>
    <r>
      <t>Показатель мероприятия 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</si>
  <si>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д.Зальцо)</t>
    </r>
  </si>
  <si>
    <r>
      <t>Показатель мероприятия 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</si>
  <si>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д.Жулево)</t>
    </r>
  </si>
  <si>
    <r>
      <t>Показатель мероприятия 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</si>
  <si>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д.Залучье)</t>
    </r>
  </si>
  <si>
    <r>
      <t>Показатель мероприятия 7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</si>
  <si>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Осташковский городской округ, д.Свапуще)</t>
    </r>
  </si>
  <si>
    <r>
      <t>Показатель мероприятия 8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</si>
  <si>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9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г.Осташков, ул.Строителей)</t>
    </r>
  </si>
  <si>
    <r>
      <t>Показатель мероприятия 9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</si>
  <si>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10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  </r>
  </si>
  <si>
    <r>
      <t>Показатель мероприятия 10 задачи 2</t>
    </r>
    <r>
      <rPr>
        <sz val="9"/>
        <rFont val="Times New Roman"/>
        <family val="1"/>
      </rPr>
      <t xml:space="preserve"> Количество выполненных проектов на благоустройство дворовой территории</t>
    </r>
  </si>
  <si>
    <t>Подпрограмма 2 Организация похоронного дела на территории Осташковского городского округа на 2022-2027 годы</t>
  </si>
  <si>
    <t>Подпрограмма 3 Обеспечение уличного освещения населенных пунктов Осташковского городского округа на 2022-2027 годы</t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</si>
  <si>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обеспечение уличного освещения на территории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</si>
  <si>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муниципальных контрактов на обеспечение уличного освещения на территории населенных пунктов Осташковского городского округа</t>
    </r>
  </si>
  <si>
    <r>
      <t xml:space="preserve">Мероприятие 1 задачи 1 подпрограммы 4 </t>
    </r>
    <r>
      <rPr>
        <sz val="9"/>
        <rFont val="Times New Roman"/>
        <family val="1"/>
      </rPr>
      <t>Расходы на реализацию мероприятий по формированию современной городской среды в Осташковском городском округе</t>
    </r>
  </si>
  <si>
    <r>
      <t xml:space="preserve">Показатель 1  мероприятия 1 подпрограммы 4 </t>
    </r>
    <r>
      <rPr>
        <sz val="9"/>
        <rFont val="Times New Roman"/>
        <family val="1"/>
      </rPr>
      <t>Количество благоустроенных территорий</t>
    </r>
  </si>
  <si>
    <r>
      <t xml:space="preserve">Административное мероприятие 1  </t>
    </r>
    <r>
      <rPr>
        <sz val="9"/>
        <rFont val="Times New Roman"/>
        <family val="1"/>
      </rPr>
      <t>Разработка проектов по благоустройству  территорий общего пользования в Осташковском городском округе</t>
    </r>
  </si>
  <si>
    <r>
      <t xml:space="preserve">Административное мероприятие 2 </t>
    </r>
    <r>
      <rPr>
        <sz val="9"/>
        <rFont val="Times New Roman"/>
        <family val="1"/>
      </rPr>
      <t>Проведение общественных голосований по отбору общественных территорий, подлежащих благоустройству в очередном году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</si>
  <si>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общественных голосований по отбору общественных территорий, подлежащих благоустройству в очередном году</t>
    </r>
  </si>
  <si>
    <t>Подпрограмма 1 Содержание, озеленение и благоустройство территории населенных пунктов Осташковского городского округа на 2022-2027 годы</t>
  </si>
  <si>
    <t>Подпрограмма 4 "Формирование современной городской среды в Осташковском городском округе на 2022-2027 годы"</t>
  </si>
  <si>
    <r>
      <t>Мероприятие 2 задачи 1 подпрограммы 1</t>
    </r>
    <r>
      <rPr>
        <sz val="9"/>
        <rFont val="Times New Roman"/>
        <family val="1"/>
      </rPr>
      <t xml:space="preserve"> Оказание муниципальной услуги (работы) по организации благоустройства и озеленения территории Осташковского городского округа</t>
    </r>
  </si>
  <si>
    <r>
      <t>Административное мероприятие 11 задачи 2</t>
    </r>
    <r>
      <rPr>
        <sz val="9"/>
        <rFont val="Times New Roman"/>
        <family val="1"/>
      </rPr>
      <t xml:space="preserve"> Проведение конкурентных процедур по заключеиню муниципального контракта на выполнение  работ на объектах благоустройства в рамках программы по поддержке местных инициатив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</si>
  <si>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 работ на объектах благоустройства в рамках программы по поддержке местных инициатив</t>
    </r>
  </si>
  <si>
    <t>нет</t>
  </si>
  <si>
    <r>
      <t xml:space="preserve">Показатель 4 мероприятия 1 подпрограммы 1 </t>
    </r>
    <r>
      <rPr>
        <sz val="9"/>
        <rFont val="Times New Roman"/>
        <family val="1"/>
      </rPr>
      <t>Количество контейнерных площадок</t>
    </r>
  </si>
  <si>
    <r>
      <t>Показатель 2 мероприятия 1 задачи 1</t>
    </r>
    <r>
      <rPr>
        <sz val="9"/>
        <rFont val="Times New Roman"/>
        <family val="1"/>
      </rPr>
      <t xml:space="preserve"> Количество вывезенных твердых бытовых отходов с несанкционированных свалок на территории населенных пунктов Осташковского городского округа</t>
    </r>
  </si>
  <si>
    <r>
      <t xml:space="preserve">Мероприятие 3 задачи 1 подпрограммы 4 </t>
    </r>
    <r>
      <rPr>
        <sz val="9"/>
        <rFont val="Times New Roman"/>
        <family val="1"/>
      </rPr>
      <t>Проведение работ по сохранению объекта культурного наследия (памятника истории и культуры) народов Российской Федерации федерального значения "Колокольня Преображенского собора", 1762г.</t>
    </r>
  </si>
  <si>
    <r>
      <t>Показатель 1 мероприятия 3 подпрограммы 4</t>
    </r>
    <r>
      <rPr>
        <sz val="9"/>
        <rFont val="Times New Roman"/>
        <family val="1"/>
      </rPr>
      <t xml:space="preserve"> Количество объектов, на  которых проведены работы по сохраению объектов культурного наследия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</si>
  <si>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д.Поребрица)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</si>
  <si>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с.Святое, ул.Себровская)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</si>
  <si>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с.Святое, ул.Первомайская)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</si>
  <si>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д.Рогожа)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</si>
  <si>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д.Зальцо)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</si>
  <si>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д.Жулево)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</si>
  <si>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д.Залучье)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</si>
  <si>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</si>
  <si>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г.Осташков, ул.Строителей)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</si>
  <si>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по адресу: Тверская область, Осташковский городской округ, д.Слобода)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</si>
</sst>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32" borderId="0" xfId="0" applyFont="1" applyFill="1" applyAlignment="1">
      <alignment/>
    </xf>
    <xf numFmtId="0" fontId="13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32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76" fontId="12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vertical="top" wrapText="1"/>
    </xf>
    <xf numFmtId="2" fontId="12" fillId="33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61"/>
  <sheetViews>
    <sheetView tabSelected="1" zoomScalePageLayoutView="0" workbookViewId="0" topLeftCell="Y12">
      <pane ySplit="1065" topLeftCell="A103" activePane="bottomLeft" state="split"/>
      <selection pane="topLeft" activeCell="AF13" sqref="AF1:AF16384"/>
      <selection pane="bottomLeft" activeCell="AI104" sqref="AI104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3" customWidth="1"/>
    <col min="7" max="10" width="5.00390625" style="53" customWidth="1"/>
    <col min="11" max="11" width="4.375" style="53" customWidth="1"/>
    <col min="12" max="17" width="4.375" style="0" customWidth="1"/>
    <col min="18" max="19" width="4.00390625" style="0" customWidth="1"/>
    <col min="20" max="27" width="4.00390625" style="54" customWidth="1"/>
    <col min="28" max="28" width="72.25390625" style="0" customWidth="1"/>
    <col min="29" max="29" width="19.75390625" style="0" customWidth="1"/>
    <col min="30" max="30" width="12.00390625" style="0" bestFit="1" customWidth="1"/>
    <col min="31" max="31" width="12.25390625" style="0" bestFit="1" customWidth="1"/>
    <col min="32" max="32" width="12.25390625" style="55" bestFit="1" customWidth="1"/>
    <col min="33" max="33" width="12.00390625" style="0" customWidth="1"/>
    <col min="34" max="34" width="11.875" style="0" customWidth="1"/>
    <col min="35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106" t="s">
        <v>21</v>
      </c>
      <c r="AH1" s="106"/>
      <c r="AI1" s="106"/>
      <c r="AJ1" s="106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107" t="s">
        <v>80</v>
      </c>
      <c r="AH2" s="107"/>
      <c r="AI2" s="107"/>
      <c r="AJ2" s="107"/>
      <c r="AK2" s="5"/>
      <c r="AL2" s="6"/>
      <c r="AM2" s="6"/>
      <c r="AN2" s="6"/>
      <c r="AO2" s="6"/>
    </row>
    <row r="3" spans="1:42" s="12" customFormat="1" ht="18.75">
      <c r="A3" s="8"/>
      <c r="B3" s="8"/>
      <c r="C3" s="108" t="s">
        <v>56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109" t="s">
        <v>81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111" t="s">
        <v>22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112" t="s">
        <v>57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10" t="s">
        <v>58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10" t="s">
        <v>59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93" t="s">
        <v>24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100" t="s">
        <v>25</v>
      </c>
      <c r="S11" s="95"/>
      <c r="T11" s="95"/>
      <c r="U11" s="95"/>
      <c r="V11" s="95"/>
      <c r="W11" s="95"/>
      <c r="X11" s="95"/>
      <c r="Y11" s="95"/>
      <c r="Z11" s="95"/>
      <c r="AA11" s="95"/>
      <c r="AB11" s="93" t="s">
        <v>26</v>
      </c>
      <c r="AC11" s="93" t="s">
        <v>27</v>
      </c>
      <c r="AD11" s="94" t="s">
        <v>28</v>
      </c>
      <c r="AE11" s="95"/>
      <c r="AF11" s="95"/>
      <c r="AG11" s="95"/>
      <c r="AH11" s="95"/>
      <c r="AI11" s="104"/>
      <c r="AJ11" s="94" t="s">
        <v>29</v>
      </c>
      <c r="AK11" s="104"/>
      <c r="AL11" s="28"/>
    </row>
    <row r="12" spans="1:38" s="1" customFormat="1" ht="15" customHeight="1">
      <c r="A12" s="93" t="s">
        <v>30</v>
      </c>
      <c r="B12" s="93"/>
      <c r="C12" s="93"/>
      <c r="D12" s="93" t="s">
        <v>31</v>
      </c>
      <c r="E12" s="93"/>
      <c r="F12" s="93" t="s">
        <v>32</v>
      </c>
      <c r="G12" s="93"/>
      <c r="H12" s="94" t="s">
        <v>33</v>
      </c>
      <c r="I12" s="95"/>
      <c r="J12" s="95"/>
      <c r="K12" s="95"/>
      <c r="L12" s="95"/>
      <c r="M12" s="95"/>
      <c r="N12" s="95"/>
      <c r="O12" s="95"/>
      <c r="P12" s="95"/>
      <c r="Q12" s="96"/>
      <c r="R12" s="101"/>
      <c r="S12" s="102"/>
      <c r="T12" s="102"/>
      <c r="U12" s="102"/>
      <c r="V12" s="102"/>
      <c r="W12" s="102"/>
      <c r="X12" s="102"/>
      <c r="Y12" s="102"/>
      <c r="Z12" s="102"/>
      <c r="AA12" s="102"/>
      <c r="AB12" s="93"/>
      <c r="AC12" s="93"/>
      <c r="AD12" s="97"/>
      <c r="AE12" s="98"/>
      <c r="AF12" s="98"/>
      <c r="AG12" s="98"/>
      <c r="AH12" s="98"/>
      <c r="AI12" s="105"/>
      <c r="AJ12" s="97"/>
      <c r="AK12" s="105"/>
      <c r="AL12" s="28"/>
    </row>
    <row r="13" spans="1:38" s="1" customFormat="1" ht="25.5">
      <c r="A13" s="93"/>
      <c r="B13" s="93"/>
      <c r="C13" s="93"/>
      <c r="D13" s="93"/>
      <c r="E13" s="93"/>
      <c r="F13" s="93"/>
      <c r="G13" s="93"/>
      <c r="H13" s="97"/>
      <c r="I13" s="98"/>
      <c r="J13" s="98"/>
      <c r="K13" s="98"/>
      <c r="L13" s="98"/>
      <c r="M13" s="98"/>
      <c r="N13" s="98"/>
      <c r="O13" s="98"/>
      <c r="P13" s="98"/>
      <c r="Q13" s="99"/>
      <c r="R13" s="103"/>
      <c r="S13" s="98"/>
      <c r="T13" s="98"/>
      <c r="U13" s="98"/>
      <c r="V13" s="98"/>
      <c r="W13" s="98"/>
      <c r="X13" s="98"/>
      <c r="Y13" s="98"/>
      <c r="Z13" s="98"/>
      <c r="AA13" s="98"/>
      <c r="AB13" s="93"/>
      <c r="AC13" s="93"/>
      <c r="AD13" s="27" t="s">
        <v>34</v>
      </c>
      <c r="AE13" s="27" t="s">
        <v>35</v>
      </c>
      <c r="AF13" s="29" t="s">
        <v>83</v>
      </c>
      <c r="AG13" s="27" t="s">
        <v>84</v>
      </c>
      <c r="AH13" s="27" t="s">
        <v>85</v>
      </c>
      <c r="AI13" s="27" t="s">
        <v>86</v>
      </c>
      <c r="AJ13" s="30" t="s">
        <v>36</v>
      </c>
      <c r="AK13" s="30" t="s">
        <v>37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67">
        <v>31</v>
      </c>
      <c r="AF14" s="29">
        <v>32</v>
      </c>
      <c r="AG14" s="67">
        <v>33</v>
      </c>
      <c r="AH14" s="67">
        <v>34</v>
      </c>
      <c r="AI14" s="76">
        <v>35</v>
      </c>
      <c r="AJ14" s="29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3</v>
      </c>
      <c r="H15" s="31">
        <v>1</v>
      </c>
      <c r="I15" s="31">
        <v>0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57" t="s">
        <v>82</v>
      </c>
      <c r="AC15" s="32" t="s">
        <v>38</v>
      </c>
      <c r="AD15" s="56">
        <f aca="true" t="shared" si="0" ref="AD15:AI15">AD23+AD68+AD82+AD107</f>
        <v>57549678.43</v>
      </c>
      <c r="AE15" s="56">
        <f t="shared" si="0"/>
        <v>22487999.17</v>
      </c>
      <c r="AF15" s="56">
        <f t="shared" si="0"/>
        <v>21987999.17</v>
      </c>
      <c r="AG15" s="56">
        <f t="shared" si="0"/>
        <v>21987999.17</v>
      </c>
      <c r="AH15" s="56">
        <f t="shared" si="0"/>
        <v>21987999.17</v>
      </c>
      <c r="AI15" s="56">
        <f t="shared" si="0"/>
        <v>21987999.17</v>
      </c>
      <c r="AJ15" s="56">
        <f>SUM(AD15:AI15)</f>
        <v>167989674.28000003</v>
      </c>
      <c r="AK15" s="33">
        <v>2027</v>
      </c>
      <c r="AL15" s="2"/>
    </row>
    <row r="16" spans="1:38" s="1" customFormat="1" ht="24">
      <c r="A16" s="34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6"/>
      <c r="M16" s="36"/>
      <c r="N16" s="36"/>
      <c r="O16" s="36"/>
      <c r="P16" s="36"/>
      <c r="Q16" s="36"/>
      <c r="R16" s="27">
        <v>1</v>
      </c>
      <c r="S16" s="27">
        <v>0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42" t="s">
        <v>42</v>
      </c>
      <c r="AC16" s="37"/>
      <c r="AD16" s="38"/>
      <c r="AE16" s="33"/>
      <c r="AF16" s="33"/>
      <c r="AG16" s="33"/>
      <c r="AH16" s="33"/>
      <c r="AI16" s="43"/>
      <c r="AJ16" s="33"/>
      <c r="AK16" s="33"/>
      <c r="AL16" s="2"/>
    </row>
    <row r="17" spans="1:38" s="1" customFormat="1" ht="15">
      <c r="A17" s="34"/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  <c r="P17" s="36"/>
      <c r="Q17" s="36"/>
      <c r="R17" s="27">
        <v>1</v>
      </c>
      <c r="S17" s="27">
        <v>0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45" t="s">
        <v>19</v>
      </c>
      <c r="AC17" s="37" t="s">
        <v>43</v>
      </c>
      <c r="AD17" s="83">
        <v>75.679</v>
      </c>
      <c r="AE17" s="83">
        <v>75.679</v>
      </c>
      <c r="AF17" s="83">
        <v>75.679</v>
      </c>
      <c r="AG17" s="83">
        <v>75.679</v>
      </c>
      <c r="AH17" s="83">
        <v>75.679</v>
      </c>
      <c r="AI17" s="83">
        <v>75.679</v>
      </c>
      <c r="AJ17" s="33"/>
      <c r="AK17" s="33">
        <v>2027</v>
      </c>
      <c r="AL17" s="2"/>
    </row>
    <row r="18" spans="1:38" s="1" customFormat="1" ht="15">
      <c r="A18" s="34"/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6"/>
      <c r="M18" s="36"/>
      <c r="N18" s="36"/>
      <c r="O18" s="36"/>
      <c r="P18" s="36"/>
      <c r="Q18" s="36"/>
      <c r="R18" s="27">
        <v>1</v>
      </c>
      <c r="S18" s="27">
        <v>0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45" t="s">
        <v>76</v>
      </c>
      <c r="AC18" s="37" t="s">
        <v>39</v>
      </c>
      <c r="AD18" s="81">
        <v>87</v>
      </c>
      <c r="AE18" s="82">
        <v>87</v>
      </c>
      <c r="AF18" s="82">
        <v>87</v>
      </c>
      <c r="AG18" s="82">
        <v>87</v>
      </c>
      <c r="AH18" s="82">
        <v>87</v>
      </c>
      <c r="AI18" s="82">
        <v>87</v>
      </c>
      <c r="AJ18" s="33"/>
      <c r="AK18" s="33">
        <v>2027</v>
      </c>
      <c r="AL18" s="2"/>
    </row>
    <row r="19" spans="1:38" s="1" customFormat="1" ht="24">
      <c r="A19" s="34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6"/>
      <c r="Q19" s="36"/>
      <c r="R19" s="27">
        <v>1</v>
      </c>
      <c r="S19" s="27">
        <v>0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45" t="s">
        <v>18</v>
      </c>
      <c r="AC19" s="37"/>
      <c r="AD19" s="81"/>
      <c r="AE19" s="82"/>
      <c r="AF19" s="82"/>
      <c r="AG19" s="82"/>
      <c r="AH19" s="82"/>
      <c r="AI19" s="82"/>
      <c r="AJ19" s="33"/>
      <c r="AK19" s="33"/>
      <c r="AL19" s="2"/>
    </row>
    <row r="20" spans="1:38" s="1" customFormat="1" ht="24">
      <c r="A20" s="34"/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6"/>
      <c r="M20" s="36"/>
      <c r="N20" s="36"/>
      <c r="O20" s="36"/>
      <c r="P20" s="36"/>
      <c r="Q20" s="36"/>
      <c r="R20" s="27">
        <v>1</v>
      </c>
      <c r="S20" s="27">
        <v>0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1</v>
      </c>
      <c r="AB20" s="45" t="s">
        <v>20</v>
      </c>
      <c r="AC20" s="37" t="s">
        <v>40</v>
      </c>
      <c r="AD20" s="81">
        <v>3</v>
      </c>
      <c r="AE20" s="82">
        <v>3</v>
      </c>
      <c r="AF20" s="82">
        <v>3</v>
      </c>
      <c r="AG20" s="82">
        <v>3</v>
      </c>
      <c r="AH20" s="82">
        <v>3</v>
      </c>
      <c r="AI20" s="82">
        <v>3</v>
      </c>
      <c r="AJ20" s="33">
        <f>SUM(AD20:AI20)</f>
        <v>18</v>
      </c>
      <c r="AK20" s="33">
        <v>2027</v>
      </c>
      <c r="AL20" s="2"/>
    </row>
    <row r="21" spans="1:38" s="1" customFormat="1" ht="24">
      <c r="A21" s="34"/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6"/>
      <c r="M21" s="36"/>
      <c r="N21" s="36"/>
      <c r="O21" s="36"/>
      <c r="P21" s="36"/>
      <c r="Q21" s="36"/>
      <c r="R21" s="27">
        <v>1</v>
      </c>
      <c r="S21" s="27">
        <v>0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2</v>
      </c>
      <c r="AB21" s="42" t="s">
        <v>87</v>
      </c>
      <c r="AC21" s="37" t="s">
        <v>40</v>
      </c>
      <c r="AD21" s="81">
        <v>2</v>
      </c>
      <c r="AE21" s="81">
        <v>2</v>
      </c>
      <c r="AF21" s="81">
        <v>2</v>
      </c>
      <c r="AG21" s="81">
        <v>2</v>
      </c>
      <c r="AH21" s="81">
        <v>2</v>
      </c>
      <c r="AI21" s="81">
        <v>2</v>
      </c>
      <c r="AJ21" s="38">
        <f>SUM(AD21:AI21)</f>
        <v>12</v>
      </c>
      <c r="AK21" s="33">
        <v>2027</v>
      </c>
      <c r="AL21" s="2"/>
    </row>
    <row r="22" spans="1:38" s="44" customFormat="1" ht="15" customHeight="1">
      <c r="A22" s="39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41"/>
      <c r="Q22" s="41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42"/>
      <c r="AC22" s="32"/>
      <c r="AD22" s="38"/>
      <c r="AE22" s="33"/>
      <c r="AF22" s="33"/>
      <c r="AG22" s="33"/>
      <c r="AH22" s="33"/>
      <c r="AI22" s="43"/>
      <c r="AJ22" s="33"/>
      <c r="AK22" s="33"/>
      <c r="AL22" s="4"/>
    </row>
    <row r="23" spans="1:38" s="1" customFormat="1" ht="24.75" customHeight="1">
      <c r="A23" s="27">
        <v>0</v>
      </c>
      <c r="B23" s="27">
        <v>2</v>
      </c>
      <c r="C23" s="27">
        <v>7</v>
      </c>
      <c r="D23" s="31">
        <v>0</v>
      </c>
      <c r="E23" s="31">
        <v>5</v>
      </c>
      <c r="F23" s="31">
        <v>0</v>
      </c>
      <c r="G23" s="31">
        <v>3</v>
      </c>
      <c r="H23" s="31">
        <v>1</v>
      </c>
      <c r="I23" s="31">
        <v>0</v>
      </c>
      <c r="J23" s="31">
        <v>1</v>
      </c>
      <c r="K23" s="31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1</v>
      </c>
      <c r="S23" s="27">
        <v>0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45" t="s">
        <v>123</v>
      </c>
      <c r="AC23" s="32" t="s">
        <v>38</v>
      </c>
      <c r="AD23" s="46">
        <f aca="true" t="shared" si="1" ref="AD23:AI23">AD24+AD34</f>
        <v>18392112.67</v>
      </c>
      <c r="AE23" s="46">
        <f t="shared" si="1"/>
        <v>10008639.17</v>
      </c>
      <c r="AF23" s="46">
        <f t="shared" si="1"/>
        <v>9508639.17</v>
      </c>
      <c r="AG23" s="46">
        <f t="shared" si="1"/>
        <v>9508639.17</v>
      </c>
      <c r="AH23" s="46">
        <f t="shared" si="1"/>
        <v>9508639.17</v>
      </c>
      <c r="AI23" s="46">
        <f t="shared" si="1"/>
        <v>9508639.17</v>
      </c>
      <c r="AJ23" s="46">
        <f>SUM(AD23:AI23)</f>
        <v>66435308.52000001</v>
      </c>
      <c r="AK23" s="33">
        <v>2027</v>
      </c>
      <c r="AL23" s="2"/>
    </row>
    <row r="24" spans="1:38" s="1" customFormat="1" ht="24">
      <c r="A24" s="34"/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6"/>
      <c r="M24" s="36"/>
      <c r="N24" s="36"/>
      <c r="O24" s="36"/>
      <c r="P24" s="36"/>
      <c r="Q24" s="36"/>
      <c r="R24" s="27">
        <v>1</v>
      </c>
      <c r="S24" s="27">
        <v>0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42" t="s">
        <v>91</v>
      </c>
      <c r="AC24" s="32" t="s">
        <v>38</v>
      </c>
      <c r="AD24" s="46">
        <f aca="true" t="shared" si="2" ref="AD24:AI24">AD27+AD32+AD33</f>
        <v>12514140.23</v>
      </c>
      <c r="AE24" s="46">
        <f t="shared" si="2"/>
        <v>10008639.17</v>
      </c>
      <c r="AF24" s="46">
        <f t="shared" si="2"/>
        <v>9508639.17</v>
      </c>
      <c r="AG24" s="46">
        <f t="shared" si="2"/>
        <v>9508639.17</v>
      </c>
      <c r="AH24" s="46">
        <f t="shared" si="2"/>
        <v>9508639.17</v>
      </c>
      <c r="AI24" s="46">
        <f t="shared" si="2"/>
        <v>9508639.17</v>
      </c>
      <c r="AJ24" s="46">
        <f>SUM(AD24:AI24)</f>
        <v>60557336.080000006</v>
      </c>
      <c r="AK24" s="33">
        <v>2027</v>
      </c>
      <c r="AL24" s="2"/>
    </row>
    <row r="25" spans="1:38" s="1" customFormat="1" ht="24">
      <c r="A25" s="34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6"/>
      <c r="M25" s="36"/>
      <c r="N25" s="36"/>
      <c r="O25" s="36"/>
      <c r="P25" s="36"/>
      <c r="Q25" s="36"/>
      <c r="R25" s="27">
        <v>1</v>
      </c>
      <c r="S25" s="27">
        <v>0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0</v>
      </c>
      <c r="AA25" s="27">
        <v>1</v>
      </c>
      <c r="AB25" s="90" t="s">
        <v>44</v>
      </c>
      <c r="AC25" s="37" t="s">
        <v>43</v>
      </c>
      <c r="AD25" s="83">
        <v>75.679</v>
      </c>
      <c r="AE25" s="83">
        <v>75.679</v>
      </c>
      <c r="AF25" s="83">
        <v>75.679</v>
      </c>
      <c r="AG25" s="83">
        <v>75.679</v>
      </c>
      <c r="AH25" s="83">
        <v>75.679</v>
      </c>
      <c r="AI25" s="83">
        <v>75.679</v>
      </c>
      <c r="AJ25" s="46"/>
      <c r="AK25" s="33">
        <v>2027</v>
      </c>
      <c r="AL25" s="2"/>
    </row>
    <row r="26" spans="1:38" s="1" customFormat="1" ht="24">
      <c r="A26" s="34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6"/>
      <c r="M26" s="36"/>
      <c r="N26" s="36"/>
      <c r="O26" s="36"/>
      <c r="P26" s="36"/>
      <c r="Q26" s="36"/>
      <c r="R26" s="27">
        <v>1</v>
      </c>
      <c r="S26" s="27">
        <v>0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0</v>
      </c>
      <c r="Z26" s="27">
        <v>0</v>
      </c>
      <c r="AA26" s="27">
        <v>2</v>
      </c>
      <c r="AB26" s="42" t="s">
        <v>47</v>
      </c>
      <c r="AC26" s="37" t="s">
        <v>40</v>
      </c>
      <c r="AD26" s="82">
        <v>35</v>
      </c>
      <c r="AE26" s="82">
        <v>37</v>
      </c>
      <c r="AF26" s="82">
        <v>36</v>
      </c>
      <c r="AG26" s="82">
        <v>35</v>
      </c>
      <c r="AH26" s="82">
        <v>35</v>
      </c>
      <c r="AI26" s="82">
        <v>35</v>
      </c>
      <c r="AJ26" s="33"/>
      <c r="AK26" s="33">
        <v>2027</v>
      </c>
      <c r="AL26" s="2"/>
    </row>
    <row r="27" spans="1:38" s="1" customFormat="1" ht="24">
      <c r="A27" s="27">
        <v>0</v>
      </c>
      <c r="B27" s="27">
        <v>2</v>
      </c>
      <c r="C27" s="27">
        <v>7</v>
      </c>
      <c r="D27" s="31">
        <v>0</v>
      </c>
      <c r="E27" s="31">
        <v>5</v>
      </c>
      <c r="F27" s="31">
        <v>0</v>
      </c>
      <c r="G27" s="31">
        <v>3</v>
      </c>
      <c r="H27" s="31">
        <v>1</v>
      </c>
      <c r="I27" s="31">
        <v>0</v>
      </c>
      <c r="J27" s="31">
        <v>1</v>
      </c>
      <c r="K27" s="31">
        <v>0</v>
      </c>
      <c r="L27" s="27">
        <v>1</v>
      </c>
      <c r="M27" s="27">
        <v>2</v>
      </c>
      <c r="N27" s="27">
        <v>0</v>
      </c>
      <c r="O27" s="27">
        <v>0</v>
      </c>
      <c r="P27" s="27">
        <v>1</v>
      </c>
      <c r="Q27" s="27" t="s">
        <v>60</v>
      </c>
      <c r="R27" s="27">
        <v>1</v>
      </c>
      <c r="S27" s="27">
        <v>0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1</v>
      </c>
      <c r="Z27" s="27">
        <v>0</v>
      </c>
      <c r="AA27" s="27">
        <v>0</v>
      </c>
      <c r="AB27" s="45" t="s">
        <v>53</v>
      </c>
      <c r="AC27" s="32" t="s">
        <v>38</v>
      </c>
      <c r="AD27" s="46">
        <v>4328849.4</v>
      </c>
      <c r="AE27" s="46">
        <v>3980000</v>
      </c>
      <c r="AF27" s="46">
        <v>3980000</v>
      </c>
      <c r="AG27" s="46">
        <v>3980000</v>
      </c>
      <c r="AH27" s="46">
        <v>3980000</v>
      </c>
      <c r="AI27" s="46">
        <v>3980000</v>
      </c>
      <c r="AJ27" s="46">
        <f>SUM(AD27:AI27)</f>
        <v>24228849.4</v>
      </c>
      <c r="AK27" s="33">
        <v>2027</v>
      </c>
      <c r="AL27" s="2"/>
    </row>
    <row r="28" spans="1:38" s="1" customFormat="1" ht="15">
      <c r="A28" s="34"/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6"/>
      <c r="M28" s="36"/>
      <c r="N28" s="36"/>
      <c r="O28" s="36"/>
      <c r="P28" s="36"/>
      <c r="Q28" s="36"/>
      <c r="R28" s="27">
        <v>1</v>
      </c>
      <c r="S28" s="27">
        <v>0</v>
      </c>
      <c r="T28" s="27">
        <v>1</v>
      </c>
      <c r="U28" s="27">
        <v>0</v>
      </c>
      <c r="V28" s="27">
        <v>1</v>
      </c>
      <c r="W28" s="27">
        <v>0</v>
      </c>
      <c r="X28" s="27">
        <v>0</v>
      </c>
      <c r="Y28" s="27">
        <v>1</v>
      </c>
      <c r="Z28" s="27">
        <v>0</v>
      </c>
      <c r="AA28" s="27">
        <v>1</v>
      </c>
      <c r="AB28" s="42" t="s">
        <v>88</v>
      </c>
      <c r="AC28" s="37" t="s">
        <v>40</v>
      </c>
      <c r="AD28" s="82">
        <v>35</v>
      </c>
      <c r="AE28" s="82">
        <v>37</v>
      </c>
      <c r="AF28" s="82">
        <v>36</v>
      </c>
      <c r="AG28" s="82">
        <v>35</v>
      </c>
      <c r="AH28" s="82">
        <v>35</v>
      </c>
      <c r="AI28" s="82">
        <v>35</v>
      </c>
      <c r="AJ28" s="33">
        <f>SUM(AD28:AI28)</f>
        <v>213</v>
      </c>
      <c r="AK28" s="33">
        <v>2027</v>
      </c>
      <c r="AL28" s="2"/>
    </row>
    <row r="29" spans="1:38" s="1" customFormat="1" ht="36">
      <c r="A29" s="34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6"/>
      <c r="M29" s="36"/>
      <c r="N29" s="36"/>
      <c r="O29" s="36"/>
      <c r="P29" s="36"/>
      <c r="Q29" s="36"/>
      <c r="R29" s="27">
        <v>1</v>
      </c>
      <c r="S29" s="27">
        <v>0</v>
      </c>
      <c r="T29" s="27">
        <v>1</v>
      </c>
      <c r="U29" s="27">
        <v>0</v>
      </c>
      <c r="V29" s="27">
        <v>1</v>
      </c>
      <c r="W29" s="27">
        <v>0</v>
      </c>
      <c r="X29" s="27">
        <v>0</v>
      </c>
      <c r="Y29" s="27">
        <v>1</v>
      </c>
      <c r="Z29" s="27">
        <v>0</v>
      </c>
      <c r="AA29" s="27">
        <v>2</v>
      </c>
      <c r="AB29" s="45" t="s">
        <v>130</v>
      </c>
      <c r="AC29" s="27" t="s">
        <v>12</v>
      </c>
      <c r="AD29" s="85">
        <v>100</v>
      </c>
      <c r="AE29" s="85">
        <v>120</v>
      </c>
      <c r="AF29" s="85">
        <v>90</v>
      </c>
      <c r="AG29" s="85">
        <v>95</v>
      </c>
      <c r="AH29" s="85">
        <v>100</v>
      </c>
      <c r="AI29" s="85">
        <v>90</v>
      </c>
      <c r="AJ29" s="46">
        <f>SUM(AD29:AI29)</f>
        <v>595</v>
      </c>
      <c r="AK29" s="33">
        <v>2027</v>
      </c>
      <c r="AL29" s="2"/>
    </row>
    <row r="30" spans="1:38" s="1" customFormat="1" ht="15">
      <c r="A30" s="34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6"/>
      <c r="M30" s="36"/>
      <c r="N30" s="36"/>
      <c r="O30" s="36"/>
      <c r="P30" s="36"/>
      <c r="Q30" s="36"/>
      <c r="R30" s="27">
        <v>1</v>
      </c>
      <c r="S30" s="27">
        <v>0</v>
      </c>
      <c r="T30" s="27">
        <v>1</v>
      </c>
      <c r="U30" s="27">
        <v>0</v>
      </c>
      <c r="V30" s="27">
        <v>1</v>
      </c>
      <c r="W30" s="27">
        <v>0</v>
      </c>
      <c r="X30" s="27">
        <v>0</v>
      </c>
      <c r="Y30" s="27">
        <v>1</v>
      </c>
      <c r="Z30" s="27">
        <v>0</v>
      </c>
      <c r="AA30" s="27">
        <v>3</v>
      </c>
      <c r="AB30" s="45" t="s">
        <v>89</v>
      </c>
      <c r="AC30" s="37" t="s">
        <v>40</v>
      </c>
      <c r="AD30" s="62">
        <v>1</v>
      </c>
      <c r="AE30" s="62">
        <v>1</v>
      </c>
      <c r="AF30" s="62">
        <v>1</v>
      </c>
      <c r="AG30" s="62">
        <v>1</v>
      </c>
      <c r="AH30" s="62">
        <v>1</v>
      </c>
      <c r="AI30" s="62">
        <v>1</v>
      </c>
      <c r="AJ30" s="62">
        <f aca="true" t="shared" si="3" ref="AJ30:AJ40">SUM(AD30:AI30)</f>
        <v>6</v>
      </c>
      <c r="AK30" s="33">
        <v>2027</v>
      </c>
      <c r="AL30" s="2"/>
    </row>
    <row r="31" spans="1:38" s="44" customFormat="1" ht="15">
      <c r="A31" s="39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1"/>
      <c r="M31" s="41"/>
      <c r="N31" s="41"/>
      <c r="O31" s="41"/>
      <c r="P31" s="41"/>
      <c r="Q31" s="41"/>
      <c r="R31" s="27">
        <v>1</v>
      </c>
      <c r="S31" s="27">
        <v>0</v>
      </c>
      <c r="T31" s="27">
        <v>1</v>
      </c>
      <c r="U31" s="27">
        <v>0</v>
      </c>
      <c r="V31" s="27">
        <v>1</v>
      </c>
      <c r="W31" s="27">
        <v>0</v>
      </c>
      <c r="X31" s="27">
        <v>0</v>
      </c>
      <c r="Y31" s="27">
        <v>1</v>
      </c>
      <c r="Z31" s="27">
        <v>0</v>
      </c>
      <c r="AA31" s="27">
        <v>4</v>
      </c>
      <c r="AB31" s="45" t="s">
        <v>129</v>
      </c>
      <c r="AC31" s="32" t="s">
        <v>40</v>
      </c>
      <c r="AD31" s="84">
        <v>496</v>
      </c>
      <c r="AE31" s="84">
        <v>496</v>
      </c>
      <c r="AF31" s="84">
        <v>496</v>
      </c>
      <c r="AG31" s="84">
        <v>496</v>
      </c>
      <c r="AH31" s="84">
        <v>496</v>
      </c>
      <c r="AI31" s="84">
        <v>496</v>
      </c>
      <c r="AJ31" s="66"/>
      <c r="AK31" s="33">
        <v>2027</v>
      </c>
      <c r="AL31" s="4"/>
    </row>
    <row r="32" spans="1:38" s="1" customFormat="1" ht="24">
      <c r="A32" s="65">
        <v>0</v>
      </c>
      <c r="B32" s="65">
        <v>2</v>
      </c>
      <c r="C32" s="65">
        <v>7</v>
      </c>
      <c r="D32" s="65">
        <v>0</v>
      </c>
      <c r="E32" s="65">
        <v>5</v>
      </c>
      <c r="F32" s="65">
        <v>0</v>
      </c>
      <c r="G32" s="65">
        <v>3</v>
      </c>
      <c r="H32" s="65">
        <v>1</v>
      </c>
      <c r="I32" s="65">
        <v>0</v>
      </c>
      <c r="J32" s="65">
        <v>1</v>
      </c>
      <c r="K32" s="65">
        <v>0</v>
      </c>
      <c r="L32" s="65">
        <v>1</v>
      </c>
      <c r="M32" s="65">
        <v>2</v>
      </c>
      <c r="N32" s="65">
        <v>0</v>
      </c>
      <c r="O32" s="65">
        <v>0</v>
      </c>
      <c r="P32" s="65">
        <v>3</v>
      </c>
      <c r="Q32" s="65" t="s">
        <v>60</v>
      </c>
      <c r="R32" s="29">
        <v>1</v>
      </c>
      <c r="S32" s="29">
        <v>0</v>
      </c>
      <c r="T32" s="29">
        <v>1</v>
      </c>
      <c r="U32" s="29">
        <v>0</v>
      </c>
      <c r="V32" s="29">
        <v>1</v>
      </c>
      <c r="W32" s="29">
        <v>0</v>
      </c>
      <c r="X32" s="29">
        <v>0</v>
      </c>
      <c r="Y32" s="29">
        <v>2</v>
      </c>
      <c r="Z32" s="29">
        <v>0</v>
      </c>
      <c r="AA32" s="29">
        <v>0</v>
      </c>
      <c r="AB32" s="45" t="s">
        <v>125</v>
      </c>
      <c r="AC32" s="37" t="s">
        <v>38</v>
      </c>
      <c r="AD32" s="46">
        <v>7811570.83</v>
      </c>
      <c r="AE32" s="46">
        <v>6028639.17</v>
      </c>
      <c r="AF32" s="46">
        <v>5528639.17</v>
      </c>
      <c r="AG32" s="46">
        <v>5528639.17</v>
      </c>
      <c r="AH32" s="46">
        <v>5528639.17</v>
      </c>
      <c r="AI32" s="46">
        <v>5528639.17</v>
      </c>
      <c r="AJ32" s="46">
        <f t="shared" si="3"/>
        <v>35954766.68000001</v>
      </c>
      <c r="AK32" s="33">
        <v>2027</v>
      </c>
      <c r="AL32" s="2"/>
    </row>
    <row r="33" spans="1:38" s="1" customFormat="1" ht="24">
      <c r="A33" s="65">
        <v>0</v>
      </c>
      <c r="B33" s="65">
        <v>2</v>
      </c>
      <c r="C33" s="65">
        <v>7</v>
      </c>
      <c r="D33" s="65">
        <v>0</v>
      </c>
      <c r="E33" s="65">
        <v>5</v>
      </c>
      <c r="F33" s="65">
        <v>0</v>
      </c>
      <c r="G33" s="65">
        <v>3</v>
      </c>
      <c r="H33" s="65">
        <v>1</v>
      </c>
      <c r="I33" s="65">
        <v>0</v>
      </c>
      <c r="J33" s="65">
        <v>1</v>
      </c>
      <c r="K33" s="65">
        <v>0</v>
      </c>
      <c r="L33" s="65">
        <v>1</v>
      </c>
      <c r="M33" s="65">
        <v>2</v>
      </c>
      <c r="N33" s="65">
        <v>0</v>
      </c>
      <c r="O33" s="65">
        <v>0</v>
      </c>
      <c r="P33" s="65">
        <v>4</v>
      </c>
      <c r="Q33" s="65" t="s">
        <v>60</v>
      </c>
      <c r="R33" s="29">
        <v>1</v>
      </c>
      <c r="S33" s="29">
        <v>0</v>
      </c>
      <c r="T33" s="29">
        <v>1</v>
      </c>
      <c r="U33" s="29">
        <v>0</v>
      </c>
      <c r="V33" s="29">
        <v>1</v>
      </c>
      <c r="W33" s="29">
        <v>0</v>
      </c>
      <c r="X33" s="29">
        <v>0</v>
      </c>
      <c r="Y33" s="29">
        <v>3</v>
      </c>
      <c r="Z33" s="29">
        <v>0</v>
      </c>
      <c r="AA33" s="29">
        <v>0</v>
      </c>
      <c r="AB33" s="45" t="s">
        <v>90</v>
      </c>
      <c r="AC33" s="32" t="s">
        <v>38</v>
      </c>
      <c r="AD33" s="46">
        <v>373720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f t="shared" si="3"/>
        <v>373720</v>
      </c>
      <c r="AK33" s="33">
        <v>2027</v>
      </c>
      <c r="AL33" s="2"/>
    </row>
    <row r="34" spans="1:38" s="1" customFormat="1" ht="24">
      <c r="A34" s="65"/>
      <c r="B34" s="65"/>
      <c r="C34" s="65"/>
      <c r="D34" s="79"/>
      <c r="E34" s="79"/>
      <c r="F34" s="79"/>
      <c r="G34" s="79"/>
      <c r="H34" s="79"/>
      <c r="I34" s="79"/>
      <c r="J34" s="79"/>
      <c r="K34" s="79"/>
      <c r="L34" s="65"/>
      <c r="M34" s="65"/>
      <c r="N34" s="65"/>
      <c r="O34" s="65"/>
      <c r="P34" s="65"/>
      <c r="Q34" s="65"/>
      <c r="R34" s="27">
        <v>1</v>
      </c>
      <c r="S34" s="27">
        <v>0</v>
      </c>
      <c r="T34" s="27">
        <v>1</v>
      </c>
      <c r="U34" s="27">
        <v>0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42" t="s">
        <v>92</v>
      </c>
      <c r="AC34" s="32" t="s">
        <v>38</v>
      </c>
      <c r="AD34" s="46">
        <f>AD36+AD39+AD42+AD45+AD48+AD51+AD54+AD57+AD60+AD63+AD37+AD40+AD43+AD46+AD49+AD52+AD55+AD58+AD61</f>
        <v>5877972.4399999995</v>
      </c>
      <c r="AE34" s="46">
        <f>AE36+AE39+AE42+AE45+AE48+AE51+AE54+AE57+AE60+AE63</f>
        <v>0</v>
      </c>
      <c r="AF34" s="46">
        <f>AF36+AF39+AF42+AF45+AF48+AF51+AF54+AF57+AF60+AF63</f>
        <v>0</v>
      </c>
      <c r="AG34" s="46">
        <f>AG36+AG39+AG42+AG45+AG48+AG51+AG54+AG57+AG60+AG63</f>
        <v>0</v>
      </c>
      <c r="AH34" s="46">
        <f>AH36+AH39+AH42+AH45+AH48+AH51+AH54+AH57+AH60+AH63</f>
        <v>0</v>
      </c>
      <c r="AI34" s="46">
        <f>AI36+AI39+AI42+AI45+AI48+AI51+AI54+AI57+AI60+AI63</f>
        <v>0</v>
      </c>
      <c r="AJ34" s="46">
        <f t="shared" si="3"/>
        <v>5877972.4399999995</v>
      </c>
      <c r="AK34" s="33">
        <v>2027</v>
      </c>
      <c r="AL34" s="2"/>
    </row>
    <row r="35" spans="1:38" s="1" customFormat="1" ht="24">
      <c r="A35" s="65"/>
      <c r="B35" s="65"/>
      <c r="C35" s="65"/>
      <c r="D35" s="79"/>
      <c r="E35" s="79"/>
      <c r="F35" s="79"/>
      <c r="G35" s="79"/>
      <c r="H35" s="79"/>
      <c r="I35" s="79"/>
      <c r="J35" s="79"/>
      <c r="K35" s="79"/>
      <c r="L35" s="65"/>
      <c r="M35" s="65"/>
      <c r="N35" s="65"/>
      <c r="O35" s="65"/>
      <c r="P35" s="65"/>
      <c r="Q35" s="65"/>
      <c r="R35" s="27">
        <v>1</v>
      </c>
      <c r="S35" s="27">
        <v>0</v>
      </c>
      <c r="T35" s="27">
        <v>1</v>
      </c>
      <c r="U35" s="27">
        <v>0</v>
      </c>
      <c r="V35" s="27">
        <v>2</v>
      </c>
      <c r="W35" s="27">
        <v>0</v>
      </c>
      <c r="X35" s="27">
        <v>0</v>
      </c>
      <c r="Y35" s="27">
        <v>0</v>
      </c>
      <c r="Z35" s="27">
        <v>0</v>
      </c>
      <c r="AA35" s="27">
        <v>1</v>
      </c>
      <c r="AB35" s="80" t="s">
        <v>93</v>
      </c>
      <c r="AC35" s="32" t="s">
        <v>40</v>
      </c>
      <c r="AD35" s="46">
        <f aca="true" t="shared" si="4" ref="AD35:AI35">AD38+AD41+AD44+AD47+AD50+AD53+AD56+AD59+AD62+AD64</f>
        <v>10</v>
      </c>
      <c r="AE35" s="46">
        <f t="shared" si="4"/>
        <v>0</v>
      </c>
      <c r="AF35" s="46">
        <f t="shared" si="4"/>
        <v>0</v>
      </c>
      <c r="AG35" s="46">
        <f t="shared" si="4"/>
        <v>0</v>
      </c>
      <c r="AH35" s="46">
        <f t="shared" si="4"/>
        <v>0</v>
      </c>
      <c r="AI35" s="46">
        <f t="shared" si="4"/>
        <v>0</v>
      </c>
      <c r="AJ35" s="46">
        <f t="shared" si="3"/>
        <v>10</v>
      </c>
      <c r="AK35" s="33">
        <v>2027</v>
      </c>
      <c r="AL35" s="2"/>
    </row>
    <row r="36" spans="1:38" s="1" customFormat="1" ht="48">
      <c r="A36" s="65">
        <v>0</v>
      </c>
      <c r="B36" s="65">
        <v>2</v>
      </c>
      <c r="C36" s="65">
        <v>7</v>
      </c>
      <c r="D36" s="79">
        <v>0</v>
      </c>
      <c r="E36" s="79">
        <v>5</v>
      </c>
      <c r="F36" s="79">
        <v>0</v>
      </c>
      <c r="G36" s="79">
        <v>3</v>
      </c>
      <c r="H36" s="79">
        <v>1</v>
      </c>
      <c r="I36" s="79">
        <v>0</v>
      </c>
      <c r="J36" s="79">
        <v>1</v>
      </c>
      <c r="K36" s="79">
        <v>0</v>
      </c>
      <c r="L36" s="65">
        <v>1</v>
      </c>
      <c r="M36" s="65" t="s">
        <v>0</v>
      </c>
      <c r="N36" s="65">
        <v>9</v>
      </c>
      <c r="O36" s="65">
        <v>0</v>
      </c>
      <c r="P36" s="65">
        <v>1</v>
      </c>
      <c r="Q36" s="65">
        <v>3</v>
      </c>
      <c r="R36" s="29">
        <v>1</v>
      </c>
      <c r="S36" s="29">
        <v>0</v>
      </c>
      <c r="T36" s="29">
        <v>1</v>
      </c>
      <c r="U36" s="29">
        <v>0</v>
      </c>
      <c r="V36" s="29">
        <v>2</v>
      </c>
      <c r="W36" s="29">
        <v>0</v>
      </c>
      <c r="X36" s="29">
        <v>0</v>
      </c>
      <c r="Y36" s="29">
        <v>1</v>
      </c>
      <c r="Z36" s="29">
        <v>0</v>
      </c>
      <c r="AA36" s="29">
        <v>0</v>
      </c>
      <c r="AB36" s="45" t="s">
        <v>94</v>
      </c>
      <c r="AC36" s="32" t="s">
        <v>38</v>
      </c>
      <c r="AD36" s="46">
        <v>46510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f t="shared" si="3"/>
        <v>46510</v>
      </c>
      <c r="AK36" s="33">
        <v>2022</v>
      </c>
      <c r="AL36" s="2"/>
    </row>
    <row r="37" spans="1:38" s="1" customFormat="1" ht="48">
      <c r="A37" s="65">
        <v>0</v>
      </c>
      <c r="B37" s="65">
        <v>2</v>
      </c>
      <c r="C37" s="65">
        <v>7</v>
      </c>
      <c r="D37" s="79">
        <v>0</v>
      </c>
      <c r="E37" s="79">
        <v>5</v>
      </c>
      <c r="F37" s="79">
        <v>0</v>
      </c>
      <c r="G37" s="79">
        <v>3</v>
      </c>
      <c r="H37" s="79">
        <v>1</v>
      </c>
      <c r="I37" s="79">
        <v>0</v>
      </c>
      <c r="J37" s="79">
        <v>1</v>
      </c>
      <c r="K37" s="79">
        <v>0</v>
      </c>
      <c r="L37" s="65">
        <v>1</v>
      </c>
      <c r="M37" s="65">
        <v>1</v>
      </c>
      <c r="N37" s="65">
        <v>9</v>
      </c>
      <c r="O37" s="65">
        <v>0</v>
      </c>
      <c r="P37" s="65">
        <v>1</v>
      </c>
      <c r="Q37" s="65">
        <v>3</v>
      </c>
      <c r="R37" s="29">
        <v>1</v>
      </c>
      <c r="S37" s="29">
        <v>0</v>
      </c>
      <c r="T37" s="29">
        <v>1</v>
      </c>
      <c r="U37" s="29">
        <v>0</v>
      </c>
      <c r="V37" s="29">
        <v>2</v>
      </c>
      <c r="W37" s="29">
        <v>0</v>
      </c>
      <c r="X37" s="29">
        <v>0</v>
      </c>
      <c r="Y37" s="29">
        <v>1</v>
      </c>
      <c r="Z37" s="29">
        <v>0</v>
      </c>
      <c r="AA37" s="29">
        <v>0</v>
      </c>
      <c r="AB37" s="42" t="s">
        <v>133</v>
      </c>
      <c r="AC37" s="32" t="s">
        <v>38</v>
      </c>
      <c r="AD37" s="46">
        <v>185302.97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f t="shared" si="3"/>
        <v>185302.97</v>
      </c>
      <c r="AK37" s="33">
        <v>2022</v>
      </c>
      <c r="AL37" s="2"/>
    </row>
    <row r="38" spans="1:38" s="1" customFormat="1" ht="24">
      <c r="A38" s="65"/>
      <c r="B38" s="65"/>
      <c r="C38" s="65"/>
      <c r="D38" s="79"/>
      <c r="E38" s="79"/>
      <c r="F38" s="79"/>
      <c r="G38" s="79"/>
      <c r="H38" s="79"/>
      <c r="I38" s="79"/>
      <c r="J38" s="79"/>
      <c r="K38" s="79"/>
      <c r="L38" s="65"/>
      <c r="M38" s="65"/>
      <c r="N38" s="65"/>
      <c r="O38" s="65"/>
      <c r="P38" s="65"/>
      <c r="Q38" s="65"/>
      <c r="R38" s="29">
        <v>1</v>
      </c>
      <c r="S38" s="29">
        <v>0</v>
      </c>
      <c r="T38" s="29">
        <v>1</v>
      </c>
      <c r="U38" s="29">
        <v>0</v>
      </c>
      <c r="V38" s="29">
        <v>2</v>
      </c>
      <c r="W38" s="29">
        <v>0</v>
      </c>
      <c r="X38" s="29">
        <v>0</v>
      </c>
      <c r="Y38" s="29">
        <v>1</v>
      </c>
      <c r="Z38" s="29">
        <v>0</v>
      </c>
      <c r="AA38" s="29">
        <v>1</v>
      </c>
      <c r="AB38" s="45" t="s">
        <v>95</v>
      </c>
      <c r="AC38" s="32" t="s">
        <v>40</v>
      </c>
      <c r="AD38" s="66">
        <v>1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f t="shared" si="3"/>
        <v>1</v>
      </c>
      <c r="AK38" s="33">
        <v>2022</v>
      </c>
      <c r="AL38" s="2"/>
    </row>
    <row r="39" spans="1:38" s="1" customFormat="1" ht="48">
      <c r="A39" s="65">
        <v>0</v>
      </c>
      <c r="B39" s="65">
        <v>2</v>
      </c>
      <c r="C39" s="65">
        <v>7</v>
      </c>
      <c r="D39" s="79">
        <v>0</v>
      </c>
      <c r="E39" s="79">
        <v>5</v>
      </c>
      <c r="F39" s="79">
        <v>0</v>
      </c>
      <c r="G39" s="79">
        <v>3</v>
      </c>
      <c r="H39" s="79">
        <v>1</v>
      </c>
      <c r="I39" s="79">
        <v>0</v>
      </c>
      <c r="J39" s="79">
        <v>1</v>
      </c>
      <c r="K39" s="79">
        <v>0</v>
      </c>
      <c r="L39" s="65">
        <v>1</v>
      </c>
      <c r="M39" s="65" t="s">
        <v>0</v>
      </c>
      <c r="N39" s="65">
        <v>9</v>
      </c>
      <c r="O39" s="65">
        <v>0</v>
      </c>
      <c r="P39" s="65">
        <v>1</v>
      </c>
      <c r="Q39" s="65">
        <v>4</v>
      </c>
      <c r="R39" s="29">
        <v>1</v>
      </c>
      <c r="S39" s="29">
        <v>0</v>
      </c>
      <c r="T39" s="29">
        <v>1</v>
      </c>
      <c r="U39" s="29">
        <v>0</v>
      </c>
      <c r="V39" s="29">
        <v>2</v>
      </c>
      <c r="W39" s="29">
        <v>0</v>
      </c>
      <c r="X39" s="29">
        <v>0</v>
      </c>
      <c r="Y39" s="29">
        <v>2</v>
      </c>
      <c r="Z39" s="29">
        <v>0</v>
      </c>
      <c r="AA39" s="29">
        <v>0</v>
      </c>
      <c r="AB39" s="45" t="s">
        <v>96</v>
      </c>
      <c r="AC39" s="32" t="s">
        <v>38</v>
      </c>
      <c r="AD39" s="46">
        <v>25000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f t="shared" si="3"/>
        <v>25000</v>
      </c>
      <c r="AK39" s="33">
        <v>2022</v>
      </c>
      <c r="AL39" s="2"/>
    </row>
    <row r="40" spans="1:38" s="1" customFormat="1" ht="48">
      <c r="A40" s="65">
        <v>0</v>
      </c>
      <c r="B40" s="65">
        <v>2</v>
      </c>
      <c r="C40" s="65">
        <v>7</v>
      </c>
      <c r="D40" s="79">
        <v>0</v>
      </c>
      <c r="E40" s="79">
        <v>5</v>
      </c>
      <c r="F40" s="79">
        <v>0</v>
      </c>
      <c r="G40" s="79">
        <v>3</v>
      </c>
      <c r="H40" s="79">
        <v>1</v>
      </c>
      <c r="I40" s="79">
        <v>0</v>
      </c>
      <c r="J40" s="79">
        <v>1</v>
      </c>
      <c r="K40" s="79">
        <v>0</v>
      </c>
      <c r="L40" s="65">
        <v>1</v>
      </c>
      <c r="M40" s="65">
        <v>1</v>
      </c>
      <c r="N40" s="65">
        <v>9</v>
      </c>
      <c r="O40" s="65">
        <v>0</v>
      </c>
      <c r="P40" s="65">
        <v>1</v>
      </c>
      <c r="Q40" s="65">
        <v>4</v>
      </c>
      <c r="R40" s="29">
        <v>1</v>
      </c>
      <c r="S40" s="29">
        <v>0</v>
      </c>
      <c r="T40" s="29">
        <v>1</v>
      </c>
      <c r="U40" s="29">
        <v>0</v>
      </c>
      <c r="V40" s="29">
        <v>2</v>
      </c>
      <c r="W40" s="29">
        <v>0</v>
      </c>
      <c r="X40" s="29">
        <v>0</v>
      </c>
      <c r="Y40" s="29">
        <v>2</v>
      </c>
      <c r="Z40" s="29">
        <v>0</v>
      </c>
      <c r="AA40" s="29">
        <v>0</v>
      </c>
      <c r="AB40" s="42" t="s">
        <v>134</v>
      </c>
      <c r="AC40" s="32" t="s">
        <v>38</v>
      </c>
      <c r="AD40" s="46">
        <v>183043.25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f t="shared" si="3"/>
        <v>183043.25</v>
      </c>
      <c r="AK40" s="33">
        <v>2022</v>
      </c>
      <c r="AL40" s="2"/>
    </row>
    <row r="41" spans="1:38" s="1" customFormat="1" ht="24">
      <c r="A41" s="65"/>
      <c r="B41" s="65"/>
      <c r="C41" s="65"/>
      <c r="D41" s="79"/>
      <c r="E41" s="79"/>
      <c r="F41" s="79"/>
      <c r="G41" s="79"/>
      <c r="H41" s="79"/>
      <c r="I41" s="79"/>
      <c r="J41" s="79"/>
      <c r="K41" s="79"/>
      <c r="L41" s="65"/>
      <c r="M41" s="65"/>
      <c r="N41" s="65"/>
      <c r="O41" s="65"/>
      <c r="P41" s="65"/>
      <c r="Q41" s="65"/>
      <c r="R41" s="29">
        <v>1</v>
      </c>
      <c r="S41" s="29">
        <v>0</v>
      </c>
      <c r="T41" s="29">
        <v>1</v>
      </c>
      <c r="U41" s="29">
        <v>0</v>
      </c>
      <c r="V41" s="29">
        <v>2</v>
      </c>
      <c r="W41" s="29">
        <v>0</v>
      </c>
      <c r="X41" s="29">
        <v>0</v>
      </c>
      <c r="Y41" s="29">
        <v>2</v>
      </c>
      <c r="Z41" s="29">
        <v>0</v>
      </c>
      <c r="AA41" s="29">
        <v>1</v>
      </c>
      <c r="AB41" s="45" t="s">
        <v>97</v>
      </c>
      <c r="AC41" s="32" t="s">
        <v>40</v>
      </c>
      <c r="AD41" s="66">
        <v>1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f aca="true" t="shared" si="5" ref="AJ41:AJ64">SUM(AD41:AI41)</f>
        <v>1</v>
      </c>
      <c r="AK41" s="33">
        <v>2022</v>
      </c>
      <c r="AL41" s="2"/>
    </row>
    <row r="42" spans="1:38" s="1" customFormat="1" ht="48">
      <c r="A42" s="65">
        <v>0</v>
      </c>
      <c r="B42" s="65">
        <v>2</v>
      </c>
      <c r="C42" s="65">
        <v>7</v>
      </c>
      <c r="D42" s="79">
        <v>0</v>
      </c>
      <c r="E42" s="79">
        <v>5</v>
      </c>
      <c r="F42" s="79">
        <v>0</v>
      </c>
      <c r="G42" s="79">
        <v>3</v>
      </c>
      <c r="H42" s="79">
        <v>1</v>
      </c>
      <c r="I42" s="79">
        <v>0</v>
      </c>
      <c r="J42" s="79">
        <v>1</v>
      </c>
      <c r="K42" s="79">
        <v>0</v>
      </c>
      <c r="L42" s="65">
        <v>1</v>
      </c>
      <c r="M42" s="65" t="s">
        <v>0</v>
      </c>
      <c r="N42" s="65">
        <v>9</v>
      </c>
      <c r="O42" s="65">
        <v>0</v>
      </c>
      <c r="P42" s="65">
        <v>1</v>
      </c>
      <c r="Q42" s="65">
        <v>5</v>
      </c>
      <c r="R42" s="29">
        <v>1</v>
      </c>
      <c r="S42" s="29">
        <v>0</v>
      </c>
      <c r="T42" s="29">
        <v>1</v>
      </c>
      <c r="U42" s="29">
        <v>0</v>
      </c>
      <c r="V42" s="29">
        <v>2</v>
      </c>
      <c r="W42" s="29">
        <v>0</v>
      </c>
      <c r="X42" s="29">
        <v>0</v>
      </c>
      <c r="Y42" s="29">
        <v>3</v>
      </c>
      <c r="Z42" s="29">
        <v>0</v>
      </c>
      <c r="AA42" s="29">
        <v>0</v>
      </c>
      <c r="AB42" s="45" t="s">
        <v>98</v>
      </c>
      <c r="AC42" s="32" t="s">
        <v>38</v>
      </c>
      <c r="AD42" s="46">
        <v>25000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f t="shared" si="5"/>
        <v>25000</v>
      </c>
      <c r="AK42" s="33">
        <v>2022</v>
      </c>
      <c r="AL42" s="2"/>
    </row>
    <row r="43" spans="1:38" s="1" customFormat="1" ht="48">
      <c r="A43" s="65">
        <v>0</v>
      </c>
      <c r="B43" s="65">
        <v>2</v>
      </c>
      <c r="C43" s="65">
        <v>7</v>
      </c>
      <c r="D43" s="79">
        <v>0</v>
      </c>
      <c r="E43" s="79">
        <v>5</v>
      </c>
      <c r="F43" s="79">
        <v>0</v>
      </c>
      <c r="G43" s="79">
        <v>3</v>
      </c>
      <c r="H43" s="79">
        <v>1</v>
      </c>
      <c r="I43" s="79">
        <v>0</v>
      </c>
      <c r="J43" s="79">
        <v>1</v>
      </c>
      <c r="K43" s="79">
        <v>0</v>
      </c>
      <c r="L43" s="65">
        <v>1</v>
      </c>
      <c r="M43" s="65">
        <v>1</v>
      </c>
      <c r="N43" s="65">
        <v>9</v>
      </c>
      <c r="O43" s="65">
        <v>0</v>
      </c>
      <c r="P43" s="65">
        <v>1</v>
      </c>
      <c r="Q43" s="65">
        <v>5</v>
      </c>
      <c r="R43" s="29">
        <v>1</v>
      </c>
      <c r="S43" s="29">
        <v>0</v>
      </c>
      <c r="T43" s="29">
        <v>1</v>
      </c>
      <c r="U43" s="29">
        <v>0</v>
      </c>
      <c r="V43" s="29">
        <v>2</v>
      </c>
      <c r="W43" s="29">
        <v>0</v>
      </c>
      <c r="X43" s="29">
        <v>0</v>
      </c>
      <c r="Y43" s="29">
        <v>3</v>
      </c>
      <c r="Z43" s="29">
        <v>0</v>
      </c>
      <c r="AA43" s="29">
        <v>0</v>
      </c>
      <c r="AB43" s="42" t="s">
        <v>135</v>
      </c>
      <c r="AC43" s="32" t="s">
        <v>38</v>
      </c>
      <c r="AD43" s="46">
        <v>183043.25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f>SUM(AD43:AI43)</f>
        <v>183043.25</v>
      </c>
      <c r="AK43" s="33">
        <v>2022</v>
      </c>
      <c r="AL43" s="2"/>
    </row>
    <row r="44" spans="1:38" s="1" customFormat="1" ht="24">
      <c r="A44" s="65"/>
      <c r="B44" s="65"/>
      <c r="C44" s="65"/>
      <c r="D44" s="79"/>
      <c r="E44" s="79"/>
      <c r="F44" s="79"/>
      <c r="G44" s="79"/>
      <c r="H44" s="79"/>
      <c r="I44" s="79"/>
      <c r="J44" s="79"/>
      <c r="K44" s="79"/>
      <c r="L44" s="65"/>
      <c r="M44" s="65"/>
      <c r="N44" s="65"/>
      <c r="O44" s="65"/>
      <c r="P44" s="65"/>
      <c r="Q44" s="65"/>
      <c r="R44" s="29">
        <v>1</v>
      </c>
      <c r="S44" s="29">
        <v>0</v>
      </c>
      <c r="T44" s="29">
        <v>1</v>
      </c>
      <c r="U44" s="29">
        <v>0</v>
      </c>
      <c r="V44" s="29">
        <v>2</v>
      </c>
      <c r="W44" s="29">
        <v>0</v>
      </c>
      <c r="X44" s="29">
        <v>0</v>
      </c>
      <c r="Y44" s="29">
        <v>3</v>
      </c>
      <c r="Z44" s="29">
        <v>0</v>
      </c>
      <c r="AA44" s="29">
        <v>1</v>
      </c>
      <c r="AB44" s="45" t="s">
        <v>99</v>
      </c>
      <c r="AC44" s="32" t="s">
        <v>40</v>
      </c>
      <c r="AD44" s="66">
        <v>1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f t="shared" si="5"/>
        <v>1</v>
      </c>
      <c r="AK44" s="33">
        <v>2022</v>
      </c>
      <c r="AL44" s="2"/>
    </row>
    <row r="45" spans="1:38" s="1" customFormat="1" ht="48">
      <c r="A45" s="65">
        <v>0</v>
      </c>
      <c r="B45" s="65">
        <v>2</v>
      </c>
      <c r="C45" s="65">
        <v>7</v>
      </c>
      <c r="D45" s="79">
        <v>0</v>
      </c>
      <c r="E45" s="79">
        <v>5</v>
      </c>
      <c r="F45" s="79">
        <v>0</v>
      </c>
      <c r="G45" s="79">
        <v>3</v>
      </c>
      <c r="H45" s="79">
        <v>1</v>
      </c>
      <c r="I45" s="79">
        <v>0</v>
      </c>
      <c r="J45" s="79">
        <v>1</v>
      </c>
      <c r="K45" s="79">
        <v>0</v>
      </c>
      <c r="L45" s="65">
        <v>1</v>
      </c>
      <c r="M45" s="65" t="s">
        <v>0</v>
      </c>
      <c r="N45" s="65">
        <v>9</v>
      </c>
      <c r="O45" s="65">
        <v>0</v>
      </c>
      <c r="P45" s="65">
        <v>1</v>
      </c>
      <c r="Q45" s="65">
        <v>6</v>
      </c>
      <c r="R45" s="29">
        <v>1</v>
      </c>
      <c r="S45" s="29">
        <v>0</v>
      </c>
      <c r="T45" s="29">
        <v>1</v>
      </c>
      <c r="U45" s="29">
        <v>0</v>
      </c>
      <c r="V45" s="29">
        <v>2</v>
      </c>
      <c r="W45" s="29">
        <v>0</v>
      </c>
      <c r="X45" s="29">
        <v>0</v>
      </c>
      <c r="Y45" s="29">
        <v>4</v>
      </c>
      <c r="Z45" s="29">
        <v>0</v>
      </c>
      <c r="AA45" s="29">
        <v>0</v>
      </c>
      <c r="AB45" s="45" t="s">
        <v>100</v>
      </c>
      <c r="AC45" s="32" t="s">
        <v>38</v>
      </c>
      <c r="AD45" s="46">
        <v>23330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f t="shared" si="5"/>
        <v>23330</v>
      </c>
      <c r="AK45" s="33">
        <v>2022</v>
      </c>
      <c r="AL45" s="2"/>
    </row>
    <row r="46" spans="1:38" s="1" customFormat="1" ht="48">
      <c r="A46" s="65">
        <v>0</v>
      </c>
      <c r="B46" s="65">
        <v>2</v>
      </c>
      <c r="C46" s="65">
        <v>7</v>
      </c>
      <c r="D46" s="79">
        <v>0</v>
      </c>
      <c r="E46" s="79">
        <v>5</v>
      </c>
      <c r="F46" s="79">
        <v>0</v>
      </c>
      <c r="G46" s="79">
        <v>3</v>
      </c>
      <c r="H46" s="79">
        <v>1</v>
      </c>
      <c r="I46" s="79">
        <v>0</v>
      </c>
      <c r="J46" s="79">
        <v>1</v>
      </c>
      <c r="K46" s="79">
        <v>0</v>
      </c>
      <c r="L46" s="65">
        <v>1</v>
      </c>
      <c r="M46" s="65">
        <v>1</v>
      </c>
      <c r="N46" s="65">
        <v>9</v>
      </c>
      <c r="O46" s="65">
        <v>0</v>
      </c>
      <c r="P46" s="65">
        <v>1</v>
      </c>
      <c r="Q46" s="65">
        <v>6</v>
      </c>
      <c r="R46" s="29">
        <v>1</v>
      </c>
      <c r="S46" s="29">
        <v>0</v>
      </c>
      <c r="T46" s="29">
        <v>1</v>
      </c>
      <c r="U46" s="29">
        <v>0</v>
      </c>
      <c r="V46" s="29">
        <v>2</v>
      </c>
      <c r="W46" s="29">
        <v>0</v>
      </c>
      <c r="X46" s="29">
        <v>0</v>
      </c>
      <c r="Y46" s="29">
        <v>4</v>
      </c>
      <c r="Z46" s="29">
        <v>0</v>
      </c>
      <c r="AA46" s="29">
        <v>0</v>
      </c>
      <c r="AB46" s="42" t="s">
        <v>136</v>
      </c>
      <c r="AC46" s="32" t="s">
        <v>38</v>
      </c>
      <c r="AD46" s="46">
        <v>183730.25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f t="shared" si="5"/>
        <v>183730.25</v>
      </c>
      <c r="AK46" s="33">
        <v>2022</v>
      </c>
      <c r="AL46" s="2"/>
    </row>
    <row r="47" spans="1:38" s="1" customFormat="1" ht="24">
      <c r="A47" s="65"/>
      <c r="B47" s="65"/>
      <c r="C47" s="65"/>
      <c r="D47" s="79"/>
      <c r="E47" s="79"/>
      <c r="F47" s="79"/>
      <c r="G47" s="79"/>
      <c r="H47" s="79"/>
      <c r="I47" s="79"/>
      <c r="J47" s="79"/>
      <c r="K47" s="79"/>
      <c r="L47" s="65"/>
      <c r="M47" s="65"/>
      <c r="N47" s="65"/>
      <c r="O47" s="65"/>
      <c r="P47" s="65"/>
      <c r="Q47" s="65"/>
      <c r="R47" s="29">
        <v>1</v>
      </c>
      <c r="S47" s="29">
        <v>0</v>
      </c>
      <c r="T47" s="29">
        <v>1</v>
      </c>
      <c r="U47" s="29">
        <v>0</v>
      </c>
      <c r="V47" s="29">
        <v>2</v>
      </c>
      <c r="W47" s="29">
        <v>0</v>
      </c>
      <c r="X47" s="29">
        <v>0</v>
      </c>
      <c r="Y47" s="29">
        <v>4</v>
      </c>
      <c r="Z47" s="29">
        <v>0</v>
      </c>
      <c r="AA47" s="29">
        <v>1</v>
      </c>
      <c r="AB47" s="45" t="s">
        <v>101</v>
      </c>
      <c r="AC47" s="32" t="s">
        <v>40</v>
      </c>
      <c r="AD47" s="66">
        <v>1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f t="shared" si="5"/>
        <v>1</v>
      </c>
      <c r="AK47" s="33">
        <v>2022</v>
      </c>
      <c r="AL47" s="2"/>
    </row>
    <row r="48" spans="1:38" s="1" customFormat="1" ht="48">
      <c r="A48" s="65">
        <v>0</v>
      </c>
      <c r="B48" s="65">
        <v>2</v>
      </c>
      <c r="C48" s="65">
        <v>7</v>
      </c>
      <c r="D48" s="79">
        <v>0</v>
      </c>
      <c r="E48" s="79">
        <v>5</v>
      </c>
      <c r="F48" s="79">
        <v>0</v>
      </c>
      <c r="G48" s="79">
        <v>3</v>
      </c>
      <c r="H48" s="79">
        <v>1</v>
      </c>
      <c r="I48" s="79">
        <v>0</v>
      </c>
      <c r="J48" s="79">
        <v>1</v>
      </c>
      <c r="K48" s="79">
        <v>0</v>
      </c>
      <c r="L48" s="65">
        <v>1</v>
      </c>
      <c r="M48" s="65" t="s">
        <v>0</v>
      </c>
      <c r="N48" s="65">
        <v>9</v>
      </c>
      <c r="O48" s="65">
        <v>0</v>
      </c>
      <c r="P48" s="65">
        <v>1</v>
      </c>
      <c r="Q48" s="65">
        <v>7</v>
      </c>
      <c r="R48" s="29">
        <v>1</v>
      </c>
      <c r="S48" s="29">
        <v>0</v>
      </c>
      <c r="T48" s="29">
        <v>1</v>
      </c>
      <c r="U48" s="29">
        <v>0</v>
      </c>
      <c r="V48" s="29">
        <v>2</v>
      </c>
      <c r="W48" s="29">
        <v>0</v>
      </c>
      <c r="X48" s="29">
        <v>0</v>
      </c>
      <c r="Y48" s="29">
        <v>5</v>
      </c>
      <c r="Z48" s="29">
        <v>0</v>
      </c>
      <c r="AA48" s="29">
        <v>0</v>
      </c>
      <c r="AB48" s="45" t="s">
        <v>102</v>
      </c>
      <c r="AC48" s="32" t="s">
        <v>38</v>
      </c>
      <c r="AD48" s="46">
        <v>25000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f t="shared" si="5"/>
        <v>25000</v>
      </c>
      <c r="AK48" s="33">
        <v>2022</v>
      </c>
      <c r="AL48" s="2"/>
    </row>
    <row r="49" spans="1:38" s="1" customFormat="1" ht="48">
      <c r="A49" s="65">
        <v>0</v>
      </c>
      <c r="B49" s="65">
        <v>2</v>
      </c>
      <c r="C49" s="65">
        <v>7</v>
      </c>
      <c r="D49" s="79">
        <v>0</v>
      </c>
      <c r="E49" s="79">
        <v>5</v>
      </c>
      <c r="F49" s="79">
        <v>0</v>
      </c>
      <c r="G49" s="79">
        <v>3</v>
      </c>
      <c r="H49" s="79">
        <v>1</v>
      </c>
      <c r="I49" s="79">
        <v>0</v>
      </c>
      <c r="J49" s="79">
        <v>1</v>
      </c>
      <c r="K49" s="79">
        <v>0</v>
      </c>
      <c r="L49" s="65">
        <v>1</v>
      </c>
      <c r="M49" s="65">
        <v>1</v>
      </c>
      <c r="N49" s="65">
        <v>9</v>
      </c>
      <c r="O49" s="65">
        <v>0</v>
      </c>
      <c r="P49" s="65">
        <v>1</v>
      </c>
      <c r="Q49" s="65">
        <v>7</v>
      </c>
      <c r="R49" s="29">
        <v>1</v>
      </c>
      <c r="S49" s="29">
        <v>0</v>
      </c>
      <c r="T49" s="29">
        <v>1</v>
      </c>
      <c r="U49" s="29">
        <v>0</v>
      </c>
      <c r="V49" s="29">
        <v>2</v>
      </c>
      <c r="W49" s="29">
        <v>0</v>
      </c>
      <c r="X49" s="29">
        <v>0</v>
      </c>
      <c r="Y49" s="29">
        <v>5</v>
      </c>
      <c r="Z49" s="29">
        <v>0</v>
      </c>
      <c r="AA49" s="29">
        <v>0</v>
      </c>
      <c r="AB49" s="42" t="s">
        <v>137</v>
      </c>
      <c r="AC49" s="32" t="s">
        <v>38</v>
      </c>
      <c r="AD49" s="46">
        <v>182902.29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f t="shared" si="5"/>
        <v>182902.29</v>
      </c>
      <c r="AK49" s="33">
        <v>2022</v>
      </c>
      <c r="AL49" s="2"/>
    </row>
    <row r="50" spans="1:38" s="1" customFormat="1" ht="24">
      <c r="A50" s="65"/>
      <c r="B50" s="65"/>
      <c r="C50" s="65"/>
      <c r="D50" s="79"/>
      <c r="E50" s="79"/>
      <c r="F50" s="79"/>
      <c r="G50" s="79"/>
      <c r="H50" s="79"/>
      <c r="I50" s="79"/>
      <c r="J50" s="79"/>
      <c r="K50" s="79"/>
      <c r="L50" s="65"/>
      <c r="M50" s="65"/>
      <c r="N50" s="65"/>
      <c r="O50" s="65"/>
      <c r="P50" s="65"/>
      <c r="Q50" s="65"/>
      <c r="R50" s="29">
        <v>1</v>
      </c>
      <c r="S50" s="29">
        <v>0</v>
      </c>
      <c r="T50" s="29">
        <v>1</v>
      </c>
      <c r="U50" s="29">
        <v>0</v>
      </c>
      <c r="V50" s="29">
        <v>2</v>
      </c>
      <c r="W50" s="29">
        <v>0</v>
      </c>
      <c r="X50" s="29">
        <v>0</v>
      </c>
      <c r="Y50" s="29">
        <v>5</v>
      </c>
      <c r="Z50" s="29">
        <v>0</v>
      </c>
      <c r="AA50" s="29">
        <v>1</v>
      </c>
      <c r="AB50" s="45" t="s">
        <v>103</v>
      </c>
      <c r="AC50" s="32" t="s">
        <v>40</v>
      </c>
      <c r="AD50" s="66">
        <v>1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f t="shared" si="5"/>
        <v>1</v>
      </c>
      <c r="AK50" s="33">
        <v>2022</v>
      </c>
      <c r="AL50" s="2"/>
    </row>
    <row r="51" spans="1:38" s="1" customFormat="1" ht="48">
      <c r="A51" s="65">
        <v>0</v>
      </c>
      <c r="B51" s="65">
        <v>2</v>
      </c>
      <c r="C51" s="65">
        <v>7</v>
      </c>
      <c r="D51" s="79">
        <v>0</v>
      </c>
      <c r="E51" s="79">
        <v>5</v>
      </c>
      <c r="F51" s="79">
        <v>0</v>
      </c>
      <c r="G51" s="79">
        <v>3</v>
      </c>
      <c r="H51" s="79">
        <v>1</v>
      </c>
      <c r="I51" s="79">
        <v>0</v>
      </c>
      <c r="J51" s="79">
        <v>1</v>
      </c>
      <c r="K51" s="79">
        <v>0</v>
      </c>
      <c r="L51" s="65">
        <v>1</v>
      </c>
      <c r="M51" s="65" t="s">
        <v>0</v>
      </c>
      <c r="N51" s="65">
        <v>9</v>
      </c>
      <c r="O51" s="65">
        <v>0</v>
      </c>
      <c r="P51" s="65">
        <v>1</v>
      </c>
      <c r="Q51" s="65">
        <v>8</v>
      </c>
      <c r="R51" s="29">
        <v>1</v>
      </c>
      <c r="S51" s="29">
        <v>0</v>
      </c>
      <c r="T51" s="29">
        <v>1</v>
      </c>
      <c r="U51" s="29">
        <v>0</v>
      </c>
      <c r="V51" s="29">
        <v>2</v>
      </c>
      <c r="W51" s="29">
        <v>0</v>
      </c>
      <c r="X51" s="29">
        <v>0</v>
      </c>
      <c r="Y51" s="29">
        <v>6</v>
      </c>
      <c r="Z51" s="29">
        <v>0</v>
      </c>
      <c r="AA51" s="29">
        <v>0</v>
      </c>
      <c r="AB51" s="45" t="s">
        <v>104</v>
      </c>
      <c r="AC51" s="32" t="s">
        <v>38</v>
      </c>
      <c r="AD51" s="46">
        <v>23100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f t="shared" si="5"/>
        <v>23100</v>
      </c>
      <c r="AK51" s="33">
        <v>2022</v>
      </c>
      <c r="AL51" s="2"/>
    </row>
    <row r="52" spans="1:38" s="1" customFormat="1" ht="48">
      <c r="A52" s="65">
        <v>0</v>
      </c>
      <c r="B52" s="65">
        <v>2</v>
      </c>
      <c r="C52" s="65">
        <v>7</v>
      </c>
      <c r="D52" s="79">
        <v>0</v>
      </c>
      <c r="E52" s="79">
        <v>5</v>
      </c>
      <c r="F52" s="79">
        <v>0</v>
      </c>
      <c r="G52" s="79">
        <v>3</v>
      </c>
      <c r="H52" s="79">
        <v>1</v>
      </c>
      <c r="I52" s="79">
        <v>0</v>
      </c>
      <c r="J52" s="79">
        <v>1</v>
      </c>
      <c r="K52" s="79">
        <v>0</v>
      </c>
      <c r="L52" s="65">
        <v>1</v>
      </c>
      <c r="M52" s="65">
        <v>1</v>
      </c>
      <c r="N52" s="65">
        <v>9</v>
      </c>
      <c r="O52" s="65">
        <v>0</v>
      </c>
      <c r="P52" s="65">
        <v>1</v>
      </c>
      <c r="Q52" s="65">
        <v>8</v>
      </c>
      <c r="R52" s="29">
        <v>1</v>
      </c>
      <c r="S52" s="29">
        <v>0</v>
      </c>
      <c r="T52" s="29">
        <v>1</v>
      </c>
      <c r="U52" s="29">
        <v>0</v>
      </c>
      <c r="V52" s="29">
        <v>2</v>
      </c>
      <c r="W52" s="29">
        <v>0</v>
      </c>
      <c r="X52" s="29">
        <v>0</v>
      </c>
      <c r="Y52" s="29">
        <v>6</v>
      </c>
      <c r="Z52" s="29">
        <v>0</v>
      </c>
      <c r="AA52" s="29">
        <v>0</v>
      </c>
      <c r="AB52" s="42" t="s">
        <v>138</v>
      </c>
      <c r="AC52" s="32" t="s">
        <v>38</v>
      </c>
      <c r="AD52" s="46">
        <v>182979.71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f t="shared" si="5"/>
        <v>182979.71</v>
      </c>
      <c r="AK52" s="33">
        <v>2022</v>
      </c>
      <c r="AL52" s="2"/>
    </row>
    <row r="53" spans="1:38" s="1" customFormat="1" ht="24">
      <c r="A53" s="65"/>
      <c r="B53" s="65"/>
      <c r="C53" s="65"/>
      <c r="D53" s="79"/>
      <c r="E53" s="79"/>
      <c r="F53" s="79"/>
      <c r="G53" s="79"/>
      <c r="H53" s="79"/>
      <c r="I53" s="79"/>
      <c r="J53" s="79"/>
      <c r="K53" s="79"/>
      <c r="L53" s="65"/>
      <c r="M53" s="65"/>
      <c r="N53" s="65"/>
      <c r="O53" s="65"/>
      <c r="P53" s="65"/>
      <c r="Q53" s="65"/>
      <c r="R53" s="29">
        <v>1</v>
      </c>
      <c r="S53" s="29">
        <v>0</v>
      </c>
      <c r="T53" s="29">
        <v>1</v>
      </c>
      <c r="U53" s="29">
        <v>0</v>
      </c>
      <c r="V53" s="29">
        <v>2</v>
      </c>
      <c r="W53" s="29">
        <v>0</v>
      </c>
      <c r="X53" s="29">
        <v>0</v>
      </c>
      <c r="Y53" s="29">
        <v>6</v>
      </c>
      <c r="Z53" s="29">
        <v>0</v>
      </c>
      <c r="AA53" s="29">
        <v>1</v>
      </c>
      <c r="AB53" s="45" t="s">
        <v>105</v>
      </c>
      <c r="AC53" s="32" t="s">
        <v>40</v>
      </c>
      <c r="AD53" s="66">
        <v>1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f t="shared" si="5"/>
        <v>1</v>
      </c>
      <c r="AK53" s="33">
        <v>2022</v>
      </c>
      <c r="AL53" s="2"/>
    </row>
    <row r="54" spans="1:38" s="1" customFormat="1" ht="48">
      <c r="A54" s="65">
        <v>0</v>
      </c>
      <c r="B54" s="65">
        <v>2</v>
      </c>
      <c r="C54" s="65">
        <v>7</v>
      </c>
      <c r="D54" s="79">
        <v>0</v>
      </c>
      <c r="E54" s="79">
        <v>5</v>
      </c>
      <c r="F54" s="79">
        <v>0</v>
      </c>
      <c r="G54" s="79">
        <v>3</v>
      </c>
      <c r="H54" s="79">
        <v>1</v>
      </c>
      <c r="I54" s="79">
        <v>0</v>
      </c>
      <c r="J54" s="79">
        <v>1</v>
      </c>
      <c r="K54" s="79">
        <v>0</v>
      </c>
      <c r="L54" s="65">
        <v>1</v>
      </c>
      <c r="M54" s="65" t="s">
        <v>0</v>
      </c>
      <c r="N54" s="65">
        <v>9</v>
      </c>
      <c r="O54" s="65">
        <v>0</v>
      </c>
      <c r="P54" s="65">
        <v>1</v>
      </c>
      <c r="Q54" s="65">
        <v>9</v>
      </c>
      <c r="R54" s="29">
        <v>1</v>
      </c>
      <c r="S54" s="29">
        <v>0</v>
      </c>
      <c r="T54" s="29">
        <v>1</v>
      </c>
      <c r="U54" s="29">
        <v>0</v>
      </c>
      <c r="V54" s="29">
        <v>2</v>
      </c>
      <c r="W54" s="29">
        <v>0</v>
      </c>
      <c r="X54" s="29">
        <v>0</v>
      </c>
      <c r="Y54" s="29">
        <v>7</v>
      </c>
      <c r="Z54" s="29">
        <v>0</v>
      </c>
      <c r="AA54" s="29">
        <v>0</v>
      </c>
      <c r="AB54" s="45" t="s">
        <v>106</v>
      </c>
      <c r="AC54" s="32" t="s">
        <v>38</v>
      </c>
      <c r="AD54" s="46">
        <v>46900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f t="shared" si="5"/>
        <v>46900</v>
      </c>
      <c r="AK54" s="33">
        <v>2022</v>
      </c>
      <c r="AL54" s="2"/>
    </row>
    <row r="55" spans="1:38" s="1" customFormat="1" ht="48">
      <c r="A55" s="65">
        <v>0</v>
      </c>
      <c r="B55" s="65">
        <v>2</v>
      </c>
      <c r="C55" s="65">
        <v>7</v>
      </c>
      <c r="D55" s="79">
        <v>0</v>
      </c>
      <c r="E55" s="79">
        <v>5</v>
      </c>
      <c r="F55" s="79">
        <v>0</v>
      </c>
      <c r="G55" s="79">
        <v>3</v>
      </c>
      <c r="H55" s="79">
        <v>1</v>
      </c>
      <c r="I55" s="79">
        <v>0</v>
      </c>
      <c r="J55" s="79">
        <v>1</v>
      </c>
      <c r="K55" s="79">
        <v>0</v>
      </c>
      <c r="L55" s="65">
        <v>1</v>
      </c>
      <c r="M55" s="65">
        <v>1</v>
      </c>
      <c r="N55" s="65">
        <v>9</v>
      </c>
      <c r="O55" s="65">
        <v>0</v>
      </c>
      <c r="P55" s="65">
        <v>1</v>
      </c>
      <c r="Q55" s="65">
        <v>9</v>
      </c>
      <c r="R55" s="29">
        <v>1</v>
      </c>
      <c r="S55" s="29">
        <v>0</v>
      </c>
      <c r="T55" s="29">
        <v>1</v>
      </c>
      <c r="U55" s="29">
        <v>0</v>
      </c>
      <c r="V55" s="29">
        <v>2</v>
      </c>
      <c r="W55" s="29">
        <v>0</v>
      </c>
      <c r="X55" s="29">
        <v>0</v>
      </c>
      <c r="Y55" s="29">
        <v>7</v>
      </c>
      <c r="Z55" s="29">
        <v>0</v>
      </c>
      <c r="AA55" s="29">
        <v>0</v>
      </c>
      <c r="AB55" s="42" t="s">
        <v>139</v>
      </c>
      <c r="AC55" s="32" t="s">
        <v>38</v>
      </c>
      <c r="AD55" s="46">
        <v>186456.1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f t="shared" si="5"/>
        <v>186456.1</v>
      </c>
      <c r="AK55" s="33">
        <v>2022</v>
      </c>
      <c r="AL55" s="2"/>
    </row>
    <row r="56" spans="1:38" s="1" customFormat="1" ht="24">
      <c r="A56" s="65"/>
      <c r="B56" s="65"/>
      <c r="C56" s="65"/>
      <c r="D56" s="79"/>
      <c r="E56" s="79"/>
      <c r="F56" s="79"/>
      <c r="G56" s="79"/>
      <c r="H56" s="79"/>
      <c r="I56" s="79"/>
      <c r="J56" s="79"/>
      <c r="K56" s="79"/>
      <c r="L56" s="65"/>
      <c r="M56" s="65"/>
      <c r="N56" s="65"/>
      <c r="O56" s="65"/>
      <c r="P56" s="65"/>
      <c r="Q56" s="65"/>
      <c r="R56" s="29">
        <v>1</v>
      </c>
      <c r="S56" s="29">
        <v>0</v>
      </c>
      <c r="T56" s="29">
        <v>1</v>
      </c>
      <c r="U56" s="29">
        <v>0</v>
      </c>
      <c r="V56" s="29">
        <v>2</v>
      </c>
      <c r="W56" s="29">
        <v>0</v>
      </c>
      <c r="X56" s="29">
        <v>0</v>
      </c>
      <c r="Y56" s="29">
        <v>7</v>
      </c>
      <c r="Z56" s="29">
        <v>0</v>
      </c>
      <c r="AA56" s="29">
        <v>1</v>
      </c>
      <c r="AB56" s="45" t="s">
        <v>107</v>
      </c>
      <c r="AC56" s="32" t="s">
        <v>40</v>
      </c>
      <c r="AD56" s="66">
        <v>1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f t="shared" si="5"/>
        <v>1</v>
      </c>
      <c r="AK56" s="33">
        <v>2022</v>
      </c>
      <c r="AL56" s="2"/>
    </row>
    <row r="57" spans="1:38" s="1" customFormat="1" ht="48">
      <c r="A57" s="65">
        <v>0</v>
      </c>
      <c r="B57" s="65">
        <v>2</v>
      </c>
      <c r="C57" s="65">
        <v>7</v>
      </c>
      <c r="D57" s="79">
        <v>0</v>
      </c>
      <c r="E57" s="79">
        <v>5</v>
      </c>
      <c r="F57" s="79">
        <v>0</v>
      </c>
      <c r="G57" s="79">
        <v>3</v>
      </c>
      <c r="H57" s="79">
        <v>1</v>
      </c>
      <c r="I57" s="79">
        <v>0</v>
      </c>
      <c r="J57" s="79">
        <v>1</v>
      </c>
      <c r="K57" s="79">
        <v>0</v>
      </c>
      <c r="L57" s="65">
        <v>1</v>
      </c>
      <c r="M57" s="65" t="s">
        <v>0</v>
      </c>
      <c r="N57" s="65">
        <v>9</v>
      </c>
      <c r="O57" s="65">
        <v>0</v>
      </c>
      <c r="P57" s="65">
        <v>2</v>
      </c>
      <c r="Q57" s="65">
        <v>0</v>
      </c>
      <c r="R57" s="29">
        <v>1</v>
      </c>
      <c r="S57" s="29">
        <v>0</v>
      </c>
      <c r="T57" s="29">
        <v>1</v>
      </c>
      <c r="U57" s="29">
        <v>0</v>
      </c>
      <c r="V57" s="29">
        <v>2</v>
      </c>
      <c r="W57" s="29">
        <v>0</v>
      </c>
      <c r="X57" s="29">
        <v>0</v>
      </c>
      <c r="Y57" s="29">
        <v>8</v>
      </c>
      <c r="Z57" s="29">
        <v>0</v>
      </c>
      <c r="AA57" s="29">
        <v>0</v>
      </c>
      <c r="AB57" s="45" t="s">
        <v>108</v>
      </c>
      <c r="AC57" s="32" t="s">
        <v>38</v>
      </c>
      <c r="AD57" s="46">
        <v>587770.61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f t="shared" si="5"/>
        <v>587770.61</v>
      </c>
      <c r="AK57" s="33">
        <v>2022</v>
      </c>
      <c r="AL57" s="2"/>
    </row>
    <row r="58" spans="1:38" s="1" customFormat="1" ht="48">
      <c r="A58" s="65">
        <v>0</v>
      </c>
      <c r="B58" s="65">
        <v>2</v>
      </c>
      <c r="C58" s="65">
        <v>7</v>
      </c>
      <c r="D58" s="79">
        <v>0</v>
      </c>
      <c r="E58" s="79">
        <v>5</v>
      </c>
      <c r="F58" s="79">
        <v>0</v>
      </c>
      <c r="G58" s="79">
        <v>3</v>
      </c>
      <c r="H58" s="79">
        <v>1</v>
      </c>
      <c r="I58" s="79">
        <v>0</v>
      </c>
      <c r="J58" s="79">
        <v>1</v>
      </c>
      <c r="K58" s="79">
        <v>0</v>
      </c>
      <c r="L58" s="65">
        <v>1</v>
      </c>
      <c r="M58" s="65">
        <v>1</v>
      </c>
      <c r="N58" s="65">
        <v>9</v>
      </c>
      <c r="O58" s="65">
        <v>0</v>
      </c>
      <c r="P58" s="65">
        <v>2</v>
      </c>
      <c r="Q58" s="65">
        <v>0</v>
      </c>
      <c r="R58" s="29">
        <v>1</v>
      </c>
      <c r="S58" s="29">
        <v>0</v>
      </c>
      <c r="T58" s="29">
        <v>1</v>
      </c>
      <c r="U58" s="29">
        <v>0</v>
      </c>
      <c r="V58" s="29">
        <v>2</v>
      </c>
      <c r="W58" s="29">
        <v>0</v>
      </c>
      <c r="X58" s="29">
        <v>0</v>
      </c>
      <c r="Y58" s="29">
        <v>8</v>
      </c>
      <c r="Z58" s="29">
        <v>0</v>
      </c>
      <c r="AA58" s="29">
        <v>0</v>
      </c>
      <c r="AB58" s="42" t="s">
        <v>140</v>
      </c>
      <c r="AC58" s="32" t="s">
        <v>38</v>
      </c>
      <c r="AD58" s="46">
        <v>1500000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f t="shared" si="5"/>
        <v>1500000</v>
      </c>
      <c r="AK58" s="33">
        <v>2022</v>
      </c>
      <c r="AL58" s="2"/>
    </row>
    <row r="59" spans="1:38" s="1" customFormat="1" ht="24">
      <c r="A59" s="65"/>
      <c r="B59" s="65"/>
      <c r="C59" s="65"/>
      <c r="D59" s="79"/>
      <c r="E59" s="79"/>
      <c r="F59" s="79"/>
      <c r="G59" s="79"/>
      <c r="H59" s="79"/>
      <c r="I59" s="79"/>
      <c r="J59" s="79"/>
      <c r="K59" s="79"/>
      <c r="L59" s="65"/>
      <c r="M59" s="65"/>
      <c r="N59" s="65"/>
      <c r="O59" s="65"/>
      <c r="P59" s="65"/>
      <c r="Q59" s="65"/>
      <c r="R59" s="29">
        <v>1</v>
      </c>
      <c r="S59" s="29">
        <v>0</v>
      </c>
      <c r="T59" s="29">
        <v>1</v>
      </c>
      <c r="U59" s="29">
        <v>0</v>
      </c>
      <c r="V59" s="29">
        <v>2</v>
      </c>
      <c r="W59" s="29">
        <v>0</v>
      </c>
      <c r="X59" s="29">
        <v>0</v>
      </c>
      <c r="Y59" s="29">
        <v>8</v>
      </c>
      <c r="Z59" s="29">
        <v>0</v>
      </c>
      <c r="AA59" s="29">
        <v>1</v>
      </c>
      <c r="AB59" s="45" t="s">
        <v>109</v>
      </c>
      <c r="AC59" s="32" t="s">
        <v>40</v>
      </c>
      <c r="AD59" s="66">
        <v>1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f t="shared" si="5"/>
        <v>1</v>
      </c>
      <c r="AK59" s="33">
        <v>2022</v>
      </c>
      <c r="AL59" s="2"/>
    </row>
    <row r="60" spans="1:38" s="1" customFormat="1" ht="48">
      <c r="A60" s="65">
        <v>0</v>
      </c>
      <c r="B60" s="65">
        <v>2</v>
      </c>
      <c r="C60" s="65">
        <v>7</v>
      </c>
      <c r="D60" s="79">
        <v>0</v>
      </c>
      <c r="E60" s="79">
        <v>5</v>
      </c>
      <c r="F60" s="79">
        <v>0</v>
      </c>
      <c r="G60" s="79">
        <v>3</v>
      </c>
      <c r="H60" s="79">
        <v>1</v>
      </c>
      <c r="I60" s="79">
        <v>0</v>
      </c>
      <c r="J60" s="79">
        <v>1</v>
      </c>
      <c r="K60" s="79">
        <v>0</v>
      </c>
      <c r="L60" s="65">
        <v>1</v>
      </c>
      <c r="M60" s="65" t="s">
        <v>0</v>
      </c>
      <c r="N60" s="65">
        <v>9</v>
      </c>
      <c r="O60" s="65">
        <v>0</v>
      </c>
      <c r="P60" s="65">
        <v>2</v>
      </c>
      <c r="Q60" s="65">
        <v>1</v>
      </c>
      <c r="R60" s="29">
        <v>1</v>
      </c>
      <c r="S60" s="29">
        <v>0</v>
      </c>
      <c r="T60" s="29">
        <v>1</v>
      </c>
      <c r="U60" s="29">
        <v>0</v>
      </c>
      <c r="V60" s="29">
        <v>2</v>
      </c>
      <c r="W60" s="29">
        <v>0</v>
      </c>
      <c r="X60" s="29">
        <v>0</v>
      </c>
      <c r="Y60" s="29">
        <v>9</v>
      </c>
      <c r="Z60" s="29">
        <v>0</v>
      </c>
      <c r="AA60" s="29">
        <v>0</v>
      </c>
      <c r="AB60" s="45" t="s">
        <v>110</v>
      </c>
      <c r="AC60" s="32" t="s">
        <v>38</v>
      </c>
      <c r="AD60" s="46">
        <v>587770.61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f t="shared" si="5"/>
        <v>587770.61</v>
      </c>
      <c r="AK60" s="33">
        <v>2022</v>
      </c>
      <c r="AL60" s="2"/>
    </row>
    <row r="61" spans="1:38" s="1" customFormat="1" ht="36">
      <c r="A61" s="65">
        <v>0</v>
      </c>
      <c r="B61" s="65">
        <v>2</v>
      </c>
      <c r="C61" s="65">
        <v>7</v>
      </c>
      <c r="D61" s="79">
        <v>0</v>
      </c>
      <c r="E61" s="79">
        <v>5</v>
      </c>
      <c r="F61" s="79">
        <v>0</v>
      </c>
      <c r="G61" s="79">
        <v>3</v>
      </c>
      <c r="H61" s="79">
        <v>1</v>
      </c>
      <c r="I61" s="79">
        <v>0</v>
      </c>
      <c r="J61" s="79">
        <v>1</v>
      </c>
      <c r="K61" s="79">
        <v>0</v>
      </c>
      <c r="L61" s="65">
        <v>1</v>
      </c>
      <c r="M61" s="65">
        <v>1</v>
      </c>
      <c r="N61" s="65">
        <v>9</v>
      </c>
      <c r="O61" s="65">
        <v>0</v>
      </c>
      <c r="P61" s="65">
        <v>2</v>
      </c>
      <c r="Q61" s="65">
        <v>1</v>
      </c>
      <c r="R61" s="29">
        <v>1</v>
      </c>
      <c r="S61" s="29">
        <v>0</v>
      </c>
      <c r="T61" s="29">
        <v>1</v>
      </c>
      <c r="U61" s="29">
        <v>0</v>
      </c>
      <c r="V61" s="29">
        <v>2</v>
      </c>
      <c r="W61" s="29">
        <v>0</v>
      </c>
      <c r="X61" s="29">
        <v>0</v>
      </c>
      <c r="Y61" s="29">
        <v>9</v>
      </c>
      <c r="Z61" s="29">
        <v>0</v>
      </c>
      <c r="AA61" s="29">
        <v>0</v>
      </c>
      <c r="AB61" s="42" t="s">
        <v>141</v>
      </c>
      <c r="AC61" s="32" t="s">
        <v>38</v>
      </c>
      <c r="AD61" s="46">
        <v>1500000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f t="shared" si="5"/>
        <v>1500000</v>
      </c>
      <c r="AK61" s="33">
        <v>2022</v>
      </c>
      <c r="AL61" s="2"/>
    </row>
    <row r="62" spans="1:38" s="1" customFormat="1" ht="24">
      <c r="A62" s="65"/>
      <c r="B62" s="65"/>
      <c r="C62" s="65"/>
      <c r="D62" s="79"/>
      <c r="E62" s="79"/>
      <c r="F62" s="79"/>
      <c r="G62" s="79"/>
      <c r="H62" s="79"/>
      <c r="I62" s="79"/>
      <c r="J62" s="79"/>
      <c r="K62" s="79"/>
      <c r="L62" s="65"/>
      <c r="M62" s="65"/>
      <c r="N62" s="65"/>
      <c r="O62" s="65"/>
      <c r="P62" s="65"/>
      <c r="Q62" s="65"/>
      <c r="R62" s="29">
        <v>1</v>
      </c>
      <c r="S62" s="29">
        <v>0</v>
      </c>
      <c r="T62" s="29">
        <v>1</v>
      </c>
      <c r="U62" s="29">
        <v>0</v>
      </c>
      <c r="V62" s="29">
        <v>2</v>
      </c>
      <c r="W62" s="29">
        <v>0</v>
      </c>
      <c r="X62" s="29">
        <v>0</v>
      </c>
      <c r="Y62" s="29">
        <v>9</v>
      </c>
      <c r="Z62" s="29">
        <v>0</v>
      </c>
      <c r="AA62" s="29">
        <v>1</v>
      </c>
      <c r="AB62" s="45" t="s">
        <v>111</v>
      </c>
      <c r="AC62" s="32" t="s">
        <v>40</v>
      </c>
      <c r="AD62" s="66">
        <v>1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f t="shared" si="5"/>
        <v>1</v>
      </c>
      <c r="AK62" s="33">
        <v>2022</v>
      </c>
      <c r="AL62" s="2"/>
    </row>
    <row r="63" spans="1:38" s="1" customFormat="1" ht="48">
      <c r="A63" s="65">
        <v>0</v>
      </c>
      <c r="B63" s="65">
        <v>2</v>
      </c>
      <c r="C63" s="65">
        <v>7</v>
      </c>
      <c r="D63" s="79">
        <v>0</v>
      </c>
      <c r="E63" s="79">
        <v>5</v>
      </c>
      <c r="F63" s="79">
        <v>0</v>
      </c>
      <c r="G63" s="79">
        <v>3</v>
      </c>
      <c r="H63" s="79">
        <v>1</v>
      </c>
      <c r="I63" s="79">
        <v>0</v>
      </c>
      <c r="J63" s="79">
        <v>1</v>
      </c>
      <c r="K63" s="79">
        <v>0</v>
      </c>
      <c r="L63" s="65">
        <v>1</v>
      </c>
      <c r="M63" s="65" t="s">
        <v>0</v>
      </c>
      <c r="N63" s="65">
        <v>9</v>
      </c>
      <c r="O63" s="65">
        <v>0</v>
      </c>
      <c r="P63" s="65">
        <v>2</v>
      </c>
      <c r="Q63" s="65">
        <v>2</v>
      </c>
      <c r="R63" s="29">
        <v>1</v>
      </c>
      <c r="S63" s="29">
        <v>0</v>
      </c>
      <c r="T63" s="29">
        <v>1</v>
      </c>
      <c r="U63" s="29">
        <v>0</v>
      </c>
      <c r="V63" s="29">
        <v>2</v>
      </c>
      <c r="W63" s="29">
        <v>0</v>
      </c>
      <c r="X63" s="29">
        <v>0</v>
      </c>
      <c r="Y63" s="29">
        <v>1</v>
      </c>
      <c r="Z63" s="29">
        <v>0</v>
      </c>
      <c r="AA63" s="29">
        <v>0</v>
      </c>
      <c r="AB63" s="45" t="s">
        <v>112</v>
      </c>
      <c r="AC63" s="32" t="s">
        <v>38</v>
      </c>
      <c r="AD63" s="46">
        <v>200133.4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f t="shared" si="5"/>
        <v>200133.4</v>
      </c>
      <c r="AK63" s="33">
        <v>2022</v>
      </c>
      <c r="AL63" s="2"/>
    </row>
    <row r="64" spans="1:38" s="1" customFormat="1" ht="24">
      <c r="A64" s="65"/>
      <c r="B64" s="65"/>
      <c r="C64" s="65"/>
      <c r="D64" s="79"/>
      <c r="E64" s="79"/>
      <c r="F64" s="79"/>
      <c r="G64" s="79"/>
      <c r="H64" s="79"/>
      <c r="I64" s="79"/>
      <c r="J64" s="79"/>
      <c r="K64" s="79"/>
      <c r="L64" s="65"/>
      <c r="M64" s="65"/>
      <c r="N64" s="65"/>
      <c r="O64" s="65"/>
      <c r="P64" s="65"/>
      <c r="Q64" s="65"/>
      <c r="R64" s="29">
        <v>1</v>
      </c>
      <c r="S64" s="29">
        <v>0</v>
      </c>
      <c r="T64" s="29">
        <v>1</v>
      </c>
      <c r="U64" s="29">
        <v>0</v>
      </c>
      <c r="V64" s="29">
        <v>2</v>
      </c>
      <c r="W64" s="29">
        <v>0</v>
      </c>
      <c r="X64" s="29">
        <v>0</v>
      </c>
      <c r="Y64" s="29">
        <v>1</v>
      </c>
      <c r="Z64" s="29">
        <v>0</v>
      </c>
      <c r="AA64" s="29">
        <v>1</v>
      </c>
      <c r="AB64" s="45" t="s">
        <v>113</v>
      </c>
      <c r="AC64" s="32" t="s">
        <v>40</v>
      </c>
      <c r="AD64" s="66">
        <v>1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f t="shared" si="5"/>
        <v>1</v>
      </c>
      <c r="AK64" s="33">
        <v>2022</v>
      </c>
      <c r="AL64" s="2"/>
    </row>
    <row r="65" spans="1:38" s="1" customFormat="1" ht="36">
      <c r="A65" s="65"/>
      <c r="B65" s="65"/>
      <c r="C65" s="65"/>
      <c r="D65" s="79"/>
      <c r="E65" s="79"/>
      <c r="F65" s="79"/>
      <c r="G65" s="79"/>
      <c r="H65" s="79"/>
      <c r="I65" s="79"/>
      <c r="J65" s="79"/>
      <c r="K65" s="79"/>
      <c r="L65" s="65"/>
      <c r="M65" s="65"/>
      <c r="N65" s="65"/>
      <c r="O65" s="65"/>
      <c r="P65" s="65"/>
      <c r="Q65" s="65"/>
      <c r="R65" s="29">
        <v>1</v>
      </c>
      <c r="S65" s="29">
        <v>0</v>
      </c>
      <c r="T65" s="29">
        <v>1</v>
      </c>
      <c r="U65" s="29">
        <v>0</v>
      </c>
      <c r="V65" s="29">
        <v>2</v>
      </c>
      <c r="W65" s="29">
        <v>0</v>
      </c>
      <c r="X65" s="29">
        <v>0</v>
      </c>
      <c r="Y65" s="29">
        <v>1</v>
      </c>
      <c r="Z65" s="29">
        <v>1</v>
      </c>
      <c r="AA65" s="29">
        <v>0</v>
      </c>
      <c r="AB65" s="45" t="s">
        <v>126</v>
      </c>
      <c r="AC65" s="32" t="s">
        <v>41</v>
      </c>
      <c r="AD65" s="66" t="s">
        <v>62</v>
      </c>
      <c r="AE65" s="66" t="s">
        <v>128</v>
      </c>
      <c r="AF65" s="66" t="s">
        <v>128</v>
      </c>
      <c r="AG65" s="66" t="s">
        <v>128</v>
      </c>
      <c r="AH65" s="66" t="s">
        <v>128</v>
      </c>
      <c r="AI65" s="66" t="s">
        <v>128</v>
      </c>
      <c r="AJ65" s="66"/>
      <c r="AK65" s="33">
        <v>2022</v>
      </c>
      <c r="AL65" s="2"/>
    </row>
    <row r="66" spans="1:38" s="1" customFormat="1" ht="36">
      <c r="A66" s="65"/>
      <c r="B66" s="65"/>
      <c r="C66" s="65"/>
      <c r="D66" s="79"/>
      <c r="E66" s="79"/>
      <c r="F66" s="79"/>
      <c r="G66" s="79"/>
      <c r="H66" s="79"/>
      <c r="I66" s="79"/>
      <c r="J66" s="79"/>
      <c r="K66" s="79"/>
      <c r="L66" s="65"/>
      <c r="M66" s="65"/>
      <c r="N66" s="65"/>
      <c r="O66" s="65"/>
      <c r="P66" s="65"/>
      <c r="Q66" s="65"/>
      <c r="R66" s="29">
        <v>1</v>
      </c>
      <c r="S66" s="29">
        <v>0</v>
      </c>
      <c r="T66" s="29">
        <v>1</v>
      </c>
      <c r="U66" s="29">
        <v>0</v>
      </c>
      <c r="V66" s="29">
        <v>2</v>
      </c>
      <c r="W66" s="29">
        <v>0</v>
      </c>
      <c r="X66" s="29">
        <v>0</v>
      </c>
      <c r="Y66" s="29">
        <v>1</v>
      </c>
      <c r="Z66" s="29">
        <v>1</v>
      </c>
      <c r="AA66" s="29">
        <v>1</v>
      </c>
      <c r="AB66" s="45" t="s">
        <v>127</v>
      </c>
      <c r="AC66" s="32" t="s">
        <v>40</v>
      </c>
      <c r="AD66" s="66">
        <v>10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f>SUM(AD66:AI66)</f>
        <v>10</v>
      </c>
      <c r="AK66" s="33">
        <v>2022</v>
      </c>
      <c r="AL66" s="2"/>
    </row>
    <row r="67" spans="1:38" s="1" customFormat="1" ht="15">
      <c r="A67" s="34"/>
      <c r="B67" s="34"/>
      <c r="C67" s="34"/>
      <c r="D67" s="35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36"/>
      <c r="P67" s="36"/>
      <c r="Q67" s="36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5"/>
      <c r="AC67" s="37"/>
      <c r="AD67" s="47"/>
      <c r="AE67" s="46"/>
      <c r="AF67" s="46"/>
      <c r="AG67" s="46"/>
      <c r="AH67" s="46"/>
      <c r="AI67" s="46"/>
      <c r="AJ67" s="46"/>
      <c r="AK67" s="33">
        <v>2027</v>
      </c>
      <c r="AL67" s="2"/>
    </row>
    <row r="68" spans="1:38" s="1" customFormat="1" ht="25.5" customHeight="1">
      <c r="A68" s="27">
        <v>0</v>
      </c>
      <c r="B68" s="27">
        <v>2</v>
      </c>
      <c r="C68" s="27">
        <v>7</v>
      </c>
      <c r="D68" s="31">
        <v>0</v>
      </c>
      <c r="E68" s="31">
        <v>5</v>
      </c>
      <c r="F68" s="31">
        <v>0</v>
      </c>
      <c r="G68" s="31">
        <v>3</v>
      </c>
      <c r="H68" s="31">
        <v>1</v>
      </c>
      <c r="I68" s="31">
        <v>0</v>
      </c>
      <c r="J68" s="31">
        <v>2</v>
      </c>
      <c r="K68" s="31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1</v>
      </c>
      <c r="S68" s="27">
        <v>0</v>
      </c>
      <c r="T68" s="27">
        <v>2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45" t="s">
        <v>114</v>
      </c>
      <c r="AC68" s="32" t="s">
        <v>38</v>
      </c>
      <c r="AD68" s="47">
        <f aca="true" t="shared" si="6" ref="AD68:AI68">AD69</f>
        <v>200000</v>
      </c>
      <c r="AE68" s="46">
        <f t="shared" si="6"/>
        <v>200000</v>
      </c>
      <c r="AF68" s="46">
        <f t="shared" si="6"/>
        <v>200000</v>
      </c>
      <c r="AG68" s="46">
        <f t="shared" si="6"/>
        <v>200000</v>
      </c>
      <c r="AH68" s="46">
        <f t="shared" si="6"/>
        <v>200000</v>
      </c>
      <c r="AI68" s="46">
        <f t="shared" si="6"/>
        <v>200000</v>
      </c>
      <c r="AJ68" s="46">
        <f>SUM(AD68:AI68)</f>
        <v>1200000</v>
      </c>
      <c r="AK68" s="33">
        <v>2027</v>
      </c>
      <c r="AL68" s="2"/>
    </row>
    <row r="69" spans="1:38" s="1" customFormat="1" ht="19.5" customHeight="1">
      <c r="A69" s="34"/>
      <c r="B69" s="34"/>
      <c r="C69" s="34"/>
      <c r="D69" s="35"/>
      <c r="E69" s="35"/>
      <c r="F69" s="35"/>
      <c r="G69" s="35"/>
      <c r="H69" s="35"/>
      <c r="I69" s="35"/>
      <c r="J69" s="35"/>
      <c r="K69" s="35"/>
      <c r="L69" s="36"/>
      <c r="M69" s="36"/>
      <c r="N69" s="36"/>
      <c r="O69" s="36"/>
      <c r="P69" s="36"/>
      <c r="Q69" s="36"/>
      <c r="R69" s="27">
        <v>1</v>
      </c>
      <c r="S69" s="27">
        <v>0</v>
      </c>
      <c r="T69" s="27">
        <v>2</v>
      </c>
      <c r="U69" s="27">
        <v>0</v>
      </c>
      <c r="V69" s="27">
        <v>1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45" t="s">
        <v>45</v>
      </c>
      <c r="AC69" s="32" t="s">
        <v>38</v>
      </c>
      <c r="AD69" s="47">
        <f aca="true" t="shared" si="7" ref="AD69:AI69">AD71</f>
        <v>200000</v>
      </c>
      <c r="AE69" s="47">
        <f t="shared" si="7"/>
        <v>200000</v>
      </c>
      <c r="AF69" s="47">
        <f t="shared" si="7"/>
        <v>200000</v>
      </c>
      <c r="AG69" s="47">
        <f t="shared" si="7"/>
        <v>200000</v>
      </c>
      <c r="AH69" s="47">
        <f t="shared" si="7"/>
        <v>200000</v>
      </c>
      <c r="AI69" s="47">
        <f t="shared" si="7"/>
        <v>200000</v>
      </c>
      <c r="AJ69" s="46">
        <f>SUM(AD69:AI69)</f>
        <v>1200000</v>
      </c>
      <c r="AK69" s="33">
        <v>2027</v>
      </c>
      <c r="AL69" s="2"/>
    </row>
    <row r="70" spans="1:38" s="1" customFormat="1" ht="24.75" customHeight="1">
      <c r="A70" s="34"/>
      <c r="B70" s="34"/>
      <c r="C70" s="34"/>
      <c r="D70" s="35"/>
      <c r="E70" s="35"/>
      <c r="F70" s="35"/>
      <c r="G70" s="35"/>
      <c r="H70" s="35"/>
      <c r="I70" s="35"/>
      <c r="J70" s="35"/>
      <c r="K70" s="35"/>
      <c r="L70" s="36"/>
      <c r="M70" s="36"/>
      <c r="N70" s="36"/>
      <c r="O70" s="36"/>
      <c r="P70" s="36"/>
      <c r="Q70" s="36"/>
      <c r="R70" s="27">
        <v>1</v>
      </c>
      <c r="S70" s="27">
        <v>0</v>
      </c>
      <c r="T70" s="27">
        <v>2</v>
      </c>
      <c r="U70" s="27">
        <v>0</v>
      </c>
      <c r="V70" s="27">
        <v>1</v>
      </c>
      <c r="W70" s="27">
        <v>0</v>
      </c>
      <c r="X70" s="27">
        <v>0</v>
      </c>
      <c r="Y70" s="27">
        <v>0</v>
      </c>
      <c r="Z70" s="27">
        <v>0</v>
      </c>
      <c r="AA70" s="27">
        <v>1</v>
      </c>
      <c r="AB70" s="45" t="s">
        <v>46</v>
      </c>
      <c r="AC70" s="32" t="s">
        <v>43</v>
      </c>
      <c r="AD70" s="47"/>
      <c r="AE70" s="46"/>
      <c r="AF70" s="46"/>
      <c r="AG70" s="46"/>
      <c r="AH70" s="46"/>
      <c r="AI70" s="46"/>
      <c r="AJ70" s="46"/>
      <c r="AK70" s="33">
        <v>2027</v>
      </c>
      <c r="AL70" s="2"/>
    </row>
    <row r="71" spans="1:38" s="1" customFormat="1" ht="24.75" customHeight="1">
      <c r="A71" s="27">
        <v>0</v>
      </c>
      <c r="B71" s="27">
        <v>2</v>
      </c>
      <c r="C71" s="27">
        <v>7</v>
      </c>
      <c r="D71" s="31">
        <v>0</v>
      </c>
      <c r="E71" s="31">
        <v>5</v>
      </c>
      <c r="F71" s="31">
        <v>0</v>
      </c>
      <c r="G71" s="31">
        <v>3</v>
      </c>
      <c r="H71" s="31">
        <v>1</v>
      </c>
      <c r="I71" s="31">
        <v>0</v>
      </c>
      <c r="J71" s="31">
        <v>2</v>
      </c>
      <c r="K71" s="31">
        <v>0</v>
      </c>
      <c r="L71" s="27">
        <v>1</v>
      </c>
      <c r="M71" s="27">
        <v>2</v>
      </c>
      <c r="N71" s="27">
        <v>0</v>
      </c>
      <c r="O71" s="27">
        <v>0</v>
      </c>
      <c r="P71" s="27">
        <v>1</v>
      </c>
      <c r="Q71" s="27" t="s">
        <v>60</v>
      </c>
      <c r="R71" s="27">
        <v>1</v>
      </c>
      <c r="S71" s="27">
        <v>0</v>
      </c>
      <c r="T71" s="27">
        <v>2</v>
      </c>
      <c r="U71" s="27">
        <v>0</v>
      </c>
      <c r="V71" s="27">
        <v>1</v>
      </c>
      <c r="W71" s="27">
        <v>0</v>
      </c>
      <c r="X71" s="27">
        <v>0</v>
      </c>
      <c r="Y71" s="27">
        <v>1</v>
      </c>
      <c r="Z71" s="27">
        <v>0</v>
      </c>
      <c r="AA71" s="27">
        <v>0</v>
      </c>
      <c r="AB71" s="45" t="s">
        <v>54</v>
      </c>
      <c r="AC71" s="32" t="s">
        <v>38</v>
      </c>
      <c r="AD71" s="47">
        <v>200000</v>
      </c>
      <c r="AE71" s="47">
        <v>200000</v>
      </c>
      <c r="AF71" s="47">
        <v>200000</v>
      </c>
      <c r="AG71" s="47">
        <v>200000</v>
      </c>
      <c r="AH71" s="46">
        <v>200000</v>
      </c>
      <c r="AI71" s="46">
        <v>200000</v>
      </c>
      <c r="AJ71" s="46">
        <f>SUM(AD71:AI71)</f>
        <v>1200000</v>
      </c>
      <c r="AK71" s="33">
        <v>2027</v>
      </c>
      <c r="AL71" s="2"/>
    </row>
    <row r="72" spans="1:38" s="1" customFormat="1" ht="27" customHeight="1">
      <c r="A72" s="34"/>
      <c r="B72" s="34"/>
      <c r="C72" s="34"/>
      <c r="D72" s="35"/>
      <c r="E72" s="35"/>
      <c r="F72" s="35"/>
      <c r="G72" s="35"/>
      <c r="H72" s="35"/>
      <c r="I72" s="35"/>
      <c r="J72" s="35"/>
      <c r="K72" s="35"/>
      <c r="L72" s="36"/>
      <c r="M72" s="36"/>
      <c r="N72" s="36"/>
      <c r="O72" s="36"/>
      <c r="P72" s="36"/>
      <c r="Q72" s="36"/>
      <c r="R72" s="27">
        <v>1</v>
      </c>
      <c r="S72" s="27">
        <v>0</v>
      </c>
      <c r="T72" s="27">
        <v>2</v>
      </c>
      <c r="U72" s="27">
        <v>0</v>
      </c>
      <c r="V72" s="27">
        <v>1</v>
      </c>
      <c r="W72" s="27">
        <v>0</v>
      </c>
      <c r="X72" s="27">
        <v>0</v>
      </c>
      <c r="Y72" s="27">
        <v>1</v>
      </c>
      <c r="Z72" s="27">
        <v>0</v>
      </c>
      <c r="AA72" s="27">
        <v>1</v>
      </c>
      <c r="AB72" s="45" t="s">
        <v>55</v>
      </c>
      <c r="AC72" s="32" t="s">
        <v>40</v>
      </c>
      <c r="AD72" s="62">
        <v>40</v>
      </c>
      <c r="AE72" s="66">
        <v>40</v>
      </c>
      <c r="AF72" s="66">
        <v>19</v>
      </c>
      <c r="AG72" s="66">
        <v>40</v>
      </c>
      <c r="AH72" s="66">
        <v>40</v>
      </c>
      <c r="AI72" s="66">
        <v>40</v>
      </c>
      <c r="AJ72" s="66">
        <v>40</v>
      </c>
      <c r="AK72" s="33">
        <v>2027</v>
      </c>
      <c r="AL72" s="2"/>
    </row>
    <row r="73" spans="1:38" s="1" customFormat="1" ht="41.25" customHeight="1">
      <c r="A73" s="34"/>
      <c r="B73" s="34"/>
      <c r="C73" s="34"/>
      <c r="D73" s="35"/>
      <c r="E73" s="35"/>
      <c r="F73" s="35"/>
      <c r="G73" s="35"/>
      <c r="H73" s="35"/>
      <c r="I73" s="35"/>
      <c r="J73" s="35"/>
      <c r="K73" s="35"/>
      <c r="L73" s="36"/>
      <c r="M73" s="36"/>
      <c r="N73" s="36"/>
      <c r="O73" s="36"/>
      <c r="P73" s="36"/>
      <c r="Q73" s="36"/>
      <c r="R73" s="27">
        <v>1</v>
      </c>
      <c r="S73" s="27">
        <v>0</v>
      </c>
      <c r="T73" s="27">
        <v>2</v>
      </c>
      <c r="U73" s="27">
        <v>0</v>
      </c>
      <c r="V73" s="27">
        <v>2</v>
      </c>
      <c r="W73" s="27">
        <v>0</v>
      </c>
      <c r="X73" s="27">
        <v>0</v>
      </c>
      <c r="Y73" s="27">
        <v>1</v>
      </c>
      <c r="Z73" s="27">
        <v>0</v>
      </c>
      <c r="AA73" s="27">
        <v>0</v>
      </c>
      <c r="AB73" s="45" t="s">
        <v>77</v>
      </c>
      <c r="AC73" s="32" t="s">
        <v>41</v>
      </c>
      <c r="AD73" s="47" t="s">
        <v>62</v>
      </c>
      <c r="AE73" s="46" t="s">
        <v>62</v>
      </c>
      <c r="AF73" s="46" t="s">
        <v>62</v>
      </c>
      <c r="AG73" s="46" t="s">
        <v>62</v>
      </c>
      <c r="AH73" s="46" t="s">
        <v>62</v>
      </c>
      <c r="AI73" s="46" t="s">
        <v>62</v>
      </c>
      <c r="AJ73" s="46"/>
      <c r="AK73" s="33">
        <v>2027</v>
      </c>
      <c r="AL73" s="2"/>
    </row>
    <row r="74" spans="1:38" s="1" customFormat="1" ht="38.25" customHeight="1">
      <c r="A74" s="34"/>
      <c r="B74" s="34"/>
      <c r="C74" s="34"/>
      <c r="D74" s="35"/>
      <c r="E74" s="35"/>
      <c r="F74" s="35"/>
      <c r="G74" s="35"/>
      <c r="H74" s="35"/>
      <c r="I74" s="35"/>
      <c r="J74" s="35"/>
      <c r="K74" s="35"/>
      <c r="L74" s="36"/>
      <c r="M74" s="36"/>
      <c r="N74" s="36"/>
      <c r="O74" s="36"/>
      <c r="P74" s="36"/>
      <c r="Q74" s="36"/>
      <c r="R74" s="27">
        <v>1</v>
      </c>
      <c r="S74" s="27">
        <v>0</v>
      </c>
      <c r="T74" s="27">
        <v>2</v>
      </c>
      <c r="U74" s="27">
        <v>0</v>
      </c>
      <c r="V74" s="27">
        <v>2</v>
      </c>
      <c r="W74" s="27">
        <v>0</v>
      </c>
      <c r="X74" s="27">
        <v>0</v>
      </c>
      <c r="Y74" s="27">
        <v>1</v>
      </c>
      <c r="Z74" s="27">
        <v>0</v>
      </c>
      <c r="AA74" s="27">
        <v>1</v>
      </c>
      <c r="AB74" s="45" t="s">
        <v>79</v>
      </c>
      <c r="AC74" s="32" t="s">
        <v>40</v>
      </c>
      <c r="AD74" s="47"/>
      <c r="AE74" s="46"/>
      <c r="AF74" s="46"/>
      <c r="AG74" s="46"/>
      <c r="AH74" s="46"/>
      <c r="AI74" s="46"/>
      <c r="AJ74" s="46"/>
      <c r="AK74" s="33">
        <v>2027</v>
      </c>
      <c r="AL74" s="2"/>
    </row>
    <row r="75" spans="1:38" s="1" customFormat="1" ht="24">
      <c r="A75" s="34"/>
      <c r="B75" s="34"/>
      <c r="C75" s="34"/>
      <c r="D75" s="35"/>
      <c r="E75" s="35"/>
      <c r="F75" s="35"/>
      <c r="G75" s="35"/>
      <c r="H75" s="35"/>
      <c r="I75" s="35"/>
      <c r="J75" s="35"/>
      <c r="K75" s="35"/>
      <c r="L75" s="36"/>
      <c r="M75" s="36"/>
      <c r="N75" s="36"/>
      <c r="O75" s="36"/>
      <c r="P75" s="36"/>
      <c r="Q75" s="36"/>
      <c r="R75" s="27">
        <v>1</v>
      </c>
      <c r="S75" s="27">
        <v>0</v>
      </c>
      <c r="T75" s="27">
        <v>2</v>
      </c>
      <c r="U75" s="27">
        <v>0</v>
      </c>
      <c r="V75" s="27">
        <v>2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45" t="s">
        <v>78</v>
      </c>
      <c r="AC75" s="32" t="s">
        <v>38</v>
      </c>
      <c r="AD75" s="47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f>SUM(AD75:AI75)</f>
        <v>0</v>
      </c>
      <c r="AK75" s="33">
        <v>2027</v>
      </c>
      <c r="AL75" s="2"/>
    </row>
    <row r="76" spans="1:38" s="1" customFormat="1" ht="24">
      <c r="A76" s="34"/>
      <c r="B76" s="34"/>
      <c r="C76" s="34"/>
      <c r="D76" s="35"/>
      <c r="E76" s="35"/>
      <c r="F76" s="35"/>
      <c r="G76" s="35"/>
      <c r="H76" s="35"/>
      <c r="I76" s="35"/>
      <c r="J76" s="35"/>
      <c r="K76" s="35"/>
      <c r="L76" s="36"/>
      <c r="M76" s="36"/>
      <c r="N76" s="36"/>
      <c r="O76" s="36"/>
      <c r="P76" s="36"/>
      <c r="Q76" s="36"/>
      <c r="R76" s="27">
        <v>1</v>
      </c>
      <c r="S76" s="27">
        <v>0</v>
      </c>
      <c r="T76" s="27">
        <v>2</v>
      </c>
      <c r="U76" s="27">
        <v>0</v>
      </c>
      <c r="V76" s="27">
        <v>2</v>
      </c>
      <c r="W76" s="27">
        <v>0</v>
      </c>
      <c r="X76" s="27">
        <v>0</v>
      </c>
      <c r="Y76" s="27">
        <v>0</v>
      </c>
      <c r="Z76" s="27">
        <v>0</v>
      </c>
      <c r="AA76" s="27">
        <v>1</v>
      </c>
      <c r="AB76" s="45" t="s">
        <v>68</v>
      </c>
      <c r="AC76" s="32" t="s">
        <v>40</v>
      </c>
      <c r="AD76" s="47"/>
      <c r="AE76" s="46"/>
      <c r="AF76" s="46"/>
      <c r="AG76" s="46"/>
      <c r="AH76" s="46"/>
      <c r="AI76" s="46"/>
      <c r="AJ76" s="46"/>
      <c r="AK76" s="33">
        <v>2027</v>
      </c>
      <c r="AL76" s="2"/>
    </row>
    <row r="77" spans="1:38" s="1" customFormat="1" ht="24.75">
      <c r="A77" s="34"/>
      <c r="B77" s="34"/>
      <c r="C77" s="34"/>
      <c r="D77" s="35"/>
      <c r="E77" s="35"/>
      <c r="F77" s="35"/>
      <c r="G77" s="35"/>
      <c r="H77" s="35"/>
      <c r="I77" s="35"/>
      <c r="J77" s="35"/>
      <c r="K77" s="35"/>
      <c r="L77" s="36"/>
      <c r="M77" s="36"/>
      <c r="N77" s="36"/>
      <c r="O77" s="36"/>
      <c r="P77" s="36"/>
      <c r="Q77" s="36"/>
      <c r="R77" s="27">
        <v>1</v>
      </c>
      <c r="S77" s="27">
        <v>0</v>
      </c>
      <c r="T77" s="27">
        <v>2</v>
      </c>
      <c r="U77" s="27">
        <v>0</v>
      </c>
      <c r="V77" s="27">
        <v>2</v>
      </c>
      <c r="W77" s="27">
        <v>0</v>
      </c>
      <c r="X77" s="27">
        <v>0</v>
      </c>
      <c r="Y77" s="27">
        <v>1</v>
      </c>
      <c r="Z77" s="27">
        <v>0</v>
      </c>
      <c r="AA77" s="27">
        <v>0</v>
      </c>
      <c r="AB77" s="61" t="s">
        <v>64</v>
      </c>
      <c r="AC77" s="32" t="s">
        <v>41</v>
      </c>
      <c r="AD77" s="47" t="s">
        <v>62</v>
      </c>
      <c r="AE77" s="46" t="s">
        <v>62</v>
      </c>
      <c r="AF77" s="46" t="s">
        <v>62</v>
      </c>
      <c r="AG77" s="46" t="s">
        <v>62</v>
      </c>
      <c r="AH77" s="46" t="s">
        <v>62</v>
      </c>
      <c r="AI77" s="46" t="s">
        <v>62</v>
      </c>
      <c r="AJ77" s="46"/>
      <c r="AK77" s="33">
        <v>2027</v>
      </c>
      <c r="AL77" s="2"/>
    </row>
    <row r="78" spans="1:38" s="1" customFormat="1" ht="24.75">
      <c r="A78" s="34"/>
      <c r="B78" s="34"/>
      <c r="C78" s="34"/>
      <c r="D78" s="35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36"/>
      <c r="P78" s="36"/>
      <c r="Q78" s="36"/>
      <c r="R78" s="27">
        <v>1</v>
      </c>
      <c r="S78" s="27">
        <v>0</v>
      </c>
      <c r="T78" s="27">
        <v>2</v>
      </c>
      <c r="U78" s="27">
        <v>0</v>
      </c>
      <c r="V78" s="27">
        <v>2</v>
      </c>
      <c r="W78" s="27">
        <v>0</v>
      </c>
      <c r="X78" s="27">
        <v>0</v>
      </c>
      <c r="Y78" s="27">
        <v>1</v>
      </c>
      <c r="Z78" s="27">
        <v>0</v>
      </c>
      <c r="AA78" s="27">
        <v>1</v>
      </c>
      <c r="AB78" s="61" t="s">
        <v>65</v>
      </c>
      <c r="AC78" s="32" t="s">
        <v>40</v>
      </c>
      <c r="AD78" s="62">
        <v>1</v>
      </c>
      <c r="AE78" s="66">
        <v>1</v>
      </c>
      <c r="AF78" s="66">
        <v>1</v>
      </c>
      <c r="AG78" s="66">
        <v>1</v>
      </c>
      <c r="AH78" s="66">
        <v>1</v>
      </c>
      <c r="AI78" s="66">
        <v>1</v>
      </c>
      <c r="AJ78" s="46"/>
      <c r="AK78" s="33">
        <v>2027</v>
      </c>
      <c r="AL78" s="2"/>
    </row>
    <row r="79" spans="1:38" s="1" customFormat="1" ht="24.75">
      <c r="A79" s="34"/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6"/>
      <c r="M79" s="36"/>
      <c r="N79" s="36"/>
      <c r="O79" s="36"/>
      <c r="P79" s="36"/>
      <c r="Q79" s="36"/>
      <c r="R79" s="27">
        <v>1</v>
      </c>
      <c r="S79" s="27">
        <v>0</v>
      </c>
      <c r="T79" s="27">
        <v>2</v>
      </c>
      <c r="U79" s="27">
        <v>0</v>
      </c>
      <c r="V79" s="27">
        <v>2</v>
      </c>
      <c r="W79" s="27">
        <v>0</v>
      </c>
      <c r="X79" s="27">
        <v>0</v>
      </c>
      <c r="Y79" s="27">
        <v>2</v>
      </c>
      <c r="Z79" s="27">
        <v>0</v>
      </c>
      <c r="AA79" s="27">
        <v>0</v>
      </c>
      <c r="AB79" s="61" t="s">
        <v>69</v>
      </c>
      <c r="AC79" s="32" t="s">
        <v>41</v>
      </c>
      <c r="AD79" s="47" t="s">
        <v>62</v>
      </c>
      <c r="AE79" s="46" t="s">
        <v>62</v>
      </c>
      <c r="AF79" s="46" t="s">
        <v>62</v>
      </c>
      <c r="AG79" s="46" t="s">
        <v>62</v>
      </c>
      <c r="AH79" s="46" t="s">
        <v>62</v>
      </c>
      <c r="AI79" s="46" t="s">
        <v>62</v>
      </c>
      <c r="AJ79" s="46"/>
      <c r="AK79" s="33">
        <v>2027</v>
      </c>
      <c r="AL79" s="2"/>
    </row>
    <row r="80" spans="1:38" s="1" customFormat="1" ht="24.75">
      <c r="A80" s="34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6"/>
      <c r="M80" s="36"/>
      <c r="N80" s="36"/>
      <c r="O80" s="36"/>
      <c r="P80" s="36"/>
      <c r="Q80" s="36"/>
      <c r="R80" s="27">
        <v>1</v>
      </c>
      <c r="S80" s="27">
        <v>0</v>
      </c>
      <c r="T80" s="27">
        <v>2</v>
      </c>
      <c r="U80" s="27">
        <v>0</v>
      </c>
      <c r="V80" s="27">
        <v>2</v>
      </c>
      <c r="W80" s="27">
        <v>0</v>
      </c>
      <c r="X80" s="27">
        <v>0</v>
      </c>
      <c r="Y80" s="27">
        <v>2</v>
      </c>
      <c r="Z80" s="27">
        <v>0</v>
      </c>
      <c r="AA80" s="27">
        <v>1</v>
      </c>
      <c r="AB80" s="61" t="s">
        <v>70</v>
      </c>
      <c r="AC80" s="32" t="s">
        <v>40</v>
      </c>
      <c r="AD80" s="62">
        <v>1</v>
      </c>
      <c r="AE80" s="66">
        <v>1</v>
      </c>
      <c r="AF80" s="66">
        <v>1</v>
      </c>
      <c r="AG80" s="66">
        <v>1</v>
      </c>
      <c r="AH80" s="66">
        <v>1</v>
      </c>
      <c r="AI80" s="66">
        <v>1</v>
      </c>
      <c r="AJ80" s="46"/>
      <c r="AK80" s="33">
        <v>2027</v>
      </c>
      <c r="AL80" s="2"/>
    </row>
    <row r="81" spans="1:38" s="1" customFormat="1" ht="14.25" customHeight="1">
      <c r="A81" s="34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6"/>
      <c r="M81" s="36"/>
      <c r="N81" s="36"/>
      <c r="O81" s="36"/>
      <c r="P81" s="36"/>
      <c r="Q81" s="36"/>
      <c r="R81" s="27"/>
      <c r="S81" s="27"/>
      <c r="T81" s="27"/>
      <c r="U81" s="27"/>
      <c r="V81" s="27"/>
      <c r="W81" s="27"/>
      <c r="X81" s="27"/>
      <c r="Y81" s="27"/>
      <c r="Z81" s="27"/>
      <c r="AA81" s="29"/>
      <c r="AB81" s="45"/>
      <c r="AC81" s="32"/>
      <c r="AD81" s="47"/>
      <c r="AE81" s="46"/>
      <c r="AF81" s="46"/>
      <c r="AG81" s="46"/>
      <c r="AH81" s="46"/>
      <c r="AI81" s="46"/>
      <c r="AJ81" s="46"/>
      <c r="AK81" s="33">
        <v>2027</v>
      </c>
      <c r="AL81" s="2"/>
    </row>
    <row r="82" spans="1:38" s="1" customFormat="1" ht="25.5" customHeight="1">
      <c r="A82" s="27">
        <v>0</v>
      </c>
      <c r="B82" s="27">
        <v>2</v>
      </c>
      <c r="C82" s="27">
        <v>7</v>
      </c>
      <c r="D82" s="31">
        <v>0</v>
      </c>
      <c r="E82" s="31">
        <v>5</v>
      </c>
      <c r="F82" s="31">
        <v>0</v>
      </c>
      <c r="G82" s="31">
        <v>3</v>
      </c>
      <c r="H82" s="31">
        <v>1</v>
      </c>
      <c r="I82" s="31">
        <v>0</v>
      </c>
      <c r="J82" s="31">
        <v>3</v>
      </c>
      <c r="K82" s="31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1</v>
      </c>
      <c r="S82" s="27">
        <v>0</v>
      </c>
      <c r="T82" s="27">
        <v>3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45" t="s">
        <v>115</v>
      </c>
      <c r="AC82" s="32" t="s">
        <v>38</v>
      </c>
      <c r="AD82" s="47">
        <f aca="true" t="shared" si="8" ref="AD82:AI82">AD83+AD92</f>
        <v>14284965.76</v>
      </c>
      <c r="AE82" s="47">
        <f t="shared" si="8"/>
        <v>12129360</v>
      </c>
      <c r="AF82" s="47">
        <f t="shared" si="8"/>
        <v>12129360</v>
      </c>
      <c r="AG82" s="47">
        <f t="shared" si="8"/>
        <v>12129360</v>
      </c>
      <c r="AH82" s="47">
        <f t="shared" si="8"/>
        <v>12129360</v>
      </c>
      <c r="AI82" s="47">
        <f t="shared" si="8"/>
        <v>12129360</v>
      </c>
      <c r="AJ82" s="46">
        <f>SUM(AD82:AI82)</f>
        <v>74931765.75999999</v>
      </c>
      <c r="AK82" s="33">
        <v>2027</v>
      </c>
      <c r="AL82" s="2"/>
    </row>
    <row r="83" spans="1:38" s="1" customFormat="1" ht="24.75" customHeight="1">
      <c r="A83" s="34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6"/>
      <c r="M83" s="36"/>
      <c r="N83" s="36"/>
      <c r="O83" s="36"/>
      <c r="P83" s="36"/>
      <c r="Q83" s="36"/>
      <c r="R83" s="27">
        <v>1</v>
      </c>
      <c r="S83" s="27">
        <v>0</v>
      </c>
      <c r="T83" s="27">
        <v>3</v>
      </c>
      <c r="U83" s="27">
        <v>0</v>
      </c>
      <c r="V83" s="27">
        <v>1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45" t="s">
        <v>48</v>
      </c>
      <c r="AC83" s="32" t="s">
        <v>38</v>
      </c>
      <c r="AD83" s="47">
        <f aca="true" t="shared" si="9" ref="AD83:AI83">AD85</f>
        <v>12127983.34</v>
      </c>
      <c r="AE83" s="47">
        <f t="shared" si="9"/>
        <v>10447240</v>
      </c>
      <c r="AF83" s="47">
        <f t="shared" si="9"/>
        <v>10447240</v>
      </c>
      <c r="AG83" s="47">
        <f t="shared" si="9"/>
        <v>10447240</v>
      </c>
      <c r="AH83" s="47">
        <f t="shared" si="9"/>
        <v>10447240</v>
      </c>
      <c r="AI83" s="47">
        <f t="shared" si="9"/>
        <v>10447240</v>
      </c>
      <c r="AJ83" s="46">
        <f>SUM(AD83:AI83)</f>
        <v>64364183.34</v>
      </c>
      <c r="AK83" s="33">
        <v>2027</v>
      </c>
      <c r="AL83" s="2"/>
    </row>
    <row r="84" spans="1:69" s="1" customFormat="1" ht="24">
      <c r="A84" s="34"/>
      <c r="B84" s="34"/>
      <c r="C84" s="34"/>
      <c r="D84" s="35"/>
      <c r="E84" s="35"/>
      <c r="F84" s="35"/>
      <c r="G84" s="35"/>
      <c r="H84" s="35"/>
      <c r="I84" s="35"/>
      <c r="J84" s="35"/>
      <c r="K84" s="35"/>
      <c r="L84" s="36"/>
      <c r="M84" s="36"/>
      <c r="N84" s="36"/>
      <c r="O84" s="36"/>
      <c r="P84" s="36"/>
      <c r="Q84" s="36"/>
      <c r="R84" s="27">
        <v>1</v>
      </c>
      <c r="S84" s="27">
        <v>0</v>
      </c>
      <c r="T84" s="27">
        <v>3</v>
      </c>
      <c r="U84" s="27">
        <v>0</v>
      </c>
      <c r="V84" s="27">
        <v>1</v>
      </c>
      <c r="W84" s="27">
        <v>0</v>
      </c>
      <c r="X84" s="27">
        <v>0</v>
      </c>
      <c r="Y84" s="27">
        <v>0</v>
      </c>
      <c r="Z84" s="27">
        <v>0</v>
      </c>
      <c r="AA84" s="27">
        <v>1</v>
      </c>
      <c r="AB84" s="45" t="s">
        <v>67</v>
      </c>
      <c r="AC84" s="37" t="s">
        <v>40</v>
      </c>
      <c r="AD84" s="48">
        <v>5</v>
      </c>
      <c r="AE84" s="69">
        <v>4</v>
      </c>
      <c r="AF84" s="69">
        <v>4</v>
      </c>
      <c r="AG84" s="69">
        <v>3</v>
      </c>
      <c r="AH84" s="69">
        <v>3</v>
      </c>
      <c r="AI84" s="69">
        <v>4</v>
      </c>
      <c r="AJ84" s="69">
        <f>SUM(AD84:AI84)</f>
        <v>23</v>
      </c>
      <c r="AK84" s="33">
        <v>2027</v>
      </c>
      <c r="AL84" s="13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</row>
    <row r="85" spans="1:69" s="1" customFormat="1" ht="24">
      <c r="A85" s="27">
        <v>0</v>
      </c>
      <c r="B85" s="27">
        <v>2</v>
      </c>
      <c r="C85" s="27">
        <v>7</v>
      </c>
      <c r="D85" s="31">
        <v>0</v>
      </c>
      <c r="E85" s="31">
        <v>5</v>
      </c>
      <c r="F85" s="31">
        <v>0</v>
      </c>
      <c r="G85" s="31">
        <v>3</v>
      </c>
      <c r="H85" s="31">
        <v>1</v>
      </c>
      <c r="I85" s="31">
        <v>0</v>
      </c>
      <c r="J85" s="31">
        <v>3</v>
      </c>
      <c r="K85" s="31">
        <v>0</v>
      </c>
      <c r="L85" s="27">
        <v>1</v>
      </c>
      <c r="M85" s="27">
        <v>2</v>
      </c>
      <c r="N85" s="27">
        <v>0</v>
      </c>
      <c r="O85" s="27">
        <v>0</v>
      </c>
      <c r="P85" s="27">
        <v>1</v>
      </c>
      <c r="Q85" s="27" t="s">
        <v>60</v>
      </c>
      <c r="R85" s="27">
        <v>1</v>
      </c>
      <c r="S85" s="27">
        <v>0</v>
      </c>
      <c r="T85" s="27">
        <v>3</v>
      </c>
      <c r="U85" s="27">
        <v>0</v>
      </c>
      <c r="V85" s="27">
        <v>1</v>
      </c>
      <c r="W85" s="27">
        <v>0</v>
      </c>
      <c r="X85" s="27">
        <v>0</v>
      </c>
      <c r="Y85" s="27">
        <v>1</v>
      </c>
      <c r="Z85" s="27">
        <v>0</v>
      </c>
      <c r="AA85" s="27">
        <v>0</v>
      </c>
      <c r="AB85" s="45" t="s">
        <v>7</v>
      </c>
      <c r="AC85" s="32" t="s">
        <v>38</v>
      </c>
      <c r="AD85" s="68">
        <f aca="true" t="shared" si="10" ref="AD85:AI85">AD86+AD88</f>
        <v>12127983.34</v>
      </c>
      <c r="AE85" s="68">
        <f t="shared" si="10"/>
        <v>10447240</v>
      </c>
      <c r="AF85" s="68">
        <f t="shared" si="10"/>
        <v>10447240</v>
      </c>
      <c r="AG85" s="68">
        <f t="shared" si="10"/>
        <v>10447240</v>
      </c>
      <c r="AH85" s="68">
        <f t="shared" si="10"/>
        <v>10447240</v>
      </c>
      <c r="AI85" s="68">
        <f t="shared" si="10"/>
        <v>10447240</v>
      </c>
      <c r="AJ85" s="68">
        <f>SUM(AD85:AI85)</f>
        <v>64364183.34</v>
      </c>
      <c r="AK85" s="33">
        <v>2027</v>
      </c>
      <c r="AL85" s="13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</row>
    <row r="86" spans="1:69" s="1" customFormat="1" ht="24">
      <c r="A86" s="27"/>
      <c r="B86" s="27"/>
      <c r="C86" s="27"/>
      <c r="D86" s="31"/>
      <c r="E86" s="31"/>
      <c r="F86" s="31"/>
      <c r="G86" s="31"/>
      <c r="H86" s="31"/>
      <c r="I86" s="31"/>
      <c r="J86" s="31"/>
      <c r="K86" s="31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45" t="s">
        <v>10</v>
      </c>
      <c r="AC86" s="32" t="s">
        <v>38</v>
      </c>
      <c r="AD86" s="86">
        <v>7602306</v>
      </c>
      <c r="AE86" s="86">
        <v>7602306</v>
      </c>
      <c r="AF86" s="86">
        <v>7602306</v>
      </c>
      <c r="AG86" s="86">
        <v>7602306</v>
      </c>
      <c r="AH86" s="86">
        <v>7602306</v>
      </c>
      <c r="AI86" s="86">
        <v>7602306</v>
      </c>
      <c r="AJ86" s="68">
        <f>SUM(AD86:AI86)</f>
        <v>45613836</v>
      </c>
      <c r="AK86" s="33">
        <v>2027</v>
      </c>
      <c r="AL86" s="13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</row>
    <row r="87" spans="1:69" s="1" customFormat="1" ht="24">
      <c r="A87" s="27"/>
      <c r="B87" s="27"/>
      <c r="C87" s="27"/>
      <c r="D87" s="31"/>
      <c r="E87" s="31"/>
      <c r="F87" s="31"/>
      <c r="G87" s="31"/>
      <c r="H87" s="31"/>
      <c r="I87" s="31"/>
      <c r="J87" s="31"/>
      <c r="K87" s="31"/>
      <c r="L87" s="27"/>
      <c r="M87" s="27"/>
      <c r="N87" s="27"/>
      <c r="O87" s="27"/>
      <c r="P87" s="27"/>
      <c r="Q87" s="27"/>
      <c r="R87" s="27">
        <v>1</v>
      </c>
      <c r="S87" s="27">
        <v>0</v>
      </c>
      <c r="T87" s="27">
        <v>3</v>
      </c>
      <c r="U87" s="27">
        <v>0</v>
      </c>
      <c r="V87" s="27">
        <v>1</v>
      </c>
      <c r="W87" s="27">
        <v>0</v>
      </c>
      <c r="X87" s="27">
        <v>0</v>
      </c>
      <c r="Y87" s="27">
        <v>1</v>
      </c>
      <c r="Z87" s="27">
        <v>0</v>
      </c>
      <c r="AA87" s="27">
        <v>1</v>
      </c>
      <c r="AB87" s="45" t="s">
        <v>8</v>
      </c>
      <c r="AC87" s="32" t="s">
        <v>52</v>
      </c>
      <c r="AD87" s="69">
        <v>71.4</v>
      </c>
      <c r="AE87" s="69">
        <v>71.4</v>
      </c>
      <c r="AF87" s="69">
        <v>71.4</v>
      </c>
      <c r="AG87" s="69">
        <v>71.4</v>
      </c>
      <c r="AH87" s="69">
        <v>71.4</v>
      </c>
      <c r="AI87" s="69">
        <v>71.4</v>
      </c>
      <c r="AJ87" s="68"/>
      <c r="AK87" s="33">
        <v>2027</v>
      </c>
      <c r="AL87" s="13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</row>
    <row r="88" spans="1:69" s="1" customFormat="1" ht="24">
      <c r="A88" s="27"/>
      <c r="B88" s="27"/>
      <c r="C88" s="27"/>
      <c r="D88" s="31"/>
      <c r="E88" s="31"/>
      <c r="F88" s="31"/>
      <c r="G88" s="31"/>
      <c r="H88" s="31"/>
      <c r="I88" s="31"/>
      <c r="J88" s="31"/>
      <c r="K88" s="31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45" t="s">
        <v>11</v>
      </c>
      <c r="AC88" s="32" t="s">
        <v>38</v>
      </c>
      <c r="AD88" s="86">
        <v>4525677.34</v>
      </c>
      <c r="AE88" s="86">
        <v>2844934</v>
      </c>
      <c r="AF88" s="86">
        <v>2844934</v>
      </c>
      <c r="AG88" s="86">
        <v>2844934</v>
      </c>
      <c r="AH88" s="86">
        <v>2844934</v>
      </c>
      <c r="AI88" s="86">
        <v>2844934</v>
      </c>
      <c r="AJ88" s="68">
        <f>SUM(AD88:AI88)</f>
        <v>18750347.34</v>
      </c>
      <c r="AK88" s="33">
        <v>2027</v>
      </c>
      <c r="AL88" s="13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</row>
    <row r="89" spans="1:69" s="1" customFormat="1" ht="26.25" customHeight="1">
      <c r="A89" s="34"/>
      <c r="B89" s="34"/>
      <c r="C89" s="34"/>
      <c r="D89" s="35"/>
      <c r="E89" s="35"/>
      <c r="F89" s="35"/>
      <c r="G89" s="35"/>
      <c r="H89" s="35"/>
      <c r="I89" s="35"/>
      <c r="J89" s="35"/>
      <c r="K89" s="35"/>
      <c r="L89" s="36"/>
      <c r="M89" s="36"/>
      <c r="N89" s="36"/>
      <c r="O89" s="36"/>
      <c r="P89" s="36"/>
      <c r="Q89" s="36"/>
      <c r="R89" s="27">
        <v>1</v>
      </c>
      <c r="S89" s="27">
        <v>0</v>
      </c>
      <c r="T89" s="27">
        <v>3</v>
      </c>
      <c r="U89" s="27">
        <v>0</v>
      </c>
      <c r="V89" s="27">
        <v>1</v>
      </c>
      <c r="W89" s="27">
        <v>0</v>
      </c>
      <c r="X89" s="27">
        <v>0</v>
      </c>
      <c r="Y89" s="27">
        <v>1</v>
      </c>
      <c r="Z89" s="27">
        <v>0</v>
      </c>
      <c r="AA89" s="27">
        <v>2</v>
      </c>
      <c r="AB89" s="45" t="s">
        <v>9</v>
      </c>
      <c r="AC89" s="32" t="s">
        <v>52</v>
      </c>
      <c r="AD89" s="69">
        <v>208.86</v>
      </c>
      <c r="AE89" s="69">
        <v>208.86</v>
      </c>
      <c r="AF89" s="69">
        <v>208.86</v>
      </c>
      <c r="AG89" s="69">
        <v>208.86</v>
      </c>
      <c r="AH89" s="69">
        <v>208.86</v>
      </c>
      <c r="AI89" s="69">
        <v>208.86</v>
      </c>
      <c r="AJ89" s="69"/>
      <c r="AK89" s="33">
        <v>2027</v>
      </c>
      <c r="AL89" s="13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</row>
    <row r="90" spans="1:69" s="44" customFormat="1" ht="36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27">
        <v>1</v>
      </c>
      <c r="S90" s="27">
        <v>0</v>
      </c>
      <c r="T90" s="27">
        <v>3</v>
      </c>
      <c r="U90" s="27">
        <v>0</v>
      </c>
      <c r="V90" s="27">
        <v>1</v>
      </c>
      <c r="W90" s="27">
        <v>0</v>
      </c>
      <c r="X90" s="27">
        <v>0</v>
      </c>
      <c r="Y90" s="27">
        <v>2</v>
      </c>
      <c r="Z90" s="27">
        <v>0</v>
      </c>
      <c r="AA90" s="27">
        <v>0</v>
      </c>
      <c r="AB90" s="61" t="s">
        <v>116</v>
      </c>
      <c r="AC90" s="27" t="s">
        <v>41</v>
      </c>
      <c r="AD90" s="63" t="s">
        <v>62</v>
      </c>
      <c r="AE90" s="63" t="s">
        <v>62</v>
      </c>
      <c r="AF90" s="63" t="s">
        <v>62</v>
      </c>
      <c r="AG90" s="63" t="s">
        <v>62</v>
      </c>
      <c r="AH90" s="63" t="s">
        <v>62</v>
      </c>
      <c r="AI90" s="63" t="s">
        <v>62</v>
      </c>
      <c r="AJ90" s="68"/>
      <c r="AK90" s="33">
        <v>2027</v>
      </c>
      <c r="AL90" s="72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</row>
    <row r="91" spans="1:69" s="44" customFormat="1" ht="36.75">
      <c r="A91" s="39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1"/>
      <c r="M91" s="41"/>
      <c r="N91" s="41"/>
      <c r="O91" s="41"/>
      <c r="P91" s="41"/>
      <c r="Q91" s="41"/>
      <c r="R91" s="27">
        <v>1</v>
      </c>
      <c r="S91" s="27">
        <v>0</v>
      </c>
      <c r="T91" s="27">
        <v>3</v>
      </c>
      <c r="U91" s="27">
        <v>0</v>
      </c>
      <c r="V91" s="27">
        <v>1</v>
      </c>
      <c r="W91" s="27">
        <v>0</v>
      </c>
      <c r="X91" s="27">
        <v>0</v>
      </c>
      <c r="Y91" s="27">
        <v>2</v>
      </c>
      <c r="Z91" s="27">
        <v>0</v>
      </c>
      <c r="AA91" s="27">
        <v>1</v>
      </c>
      <c r="AB91" s="61" t="s">
        <v>117</v>
      </c>
      <c r="AC91" s="32" t="s">
        <v>40</v>
      </c>
      <c r="AD91" s="69">
        <v>1</v>
      </c>
      <c r="AE91" s="69">
        <v>1</v>
      </c>
      <c r="AF91" s="69">
        <v>1</v>
      </c>
      <c r="AG91" s="69">
        <v>1</v>
      </c>
      <c r="AH91" s="69">
        <v>1</v>
      </c>
      <c r="AI91" s="69">
        <v>1</v>
      </c>
      <c r="AJ91" s="69">
        <f>SUM(AD91:AI91)</f>
        <v>6</v>
      </c>
      <c r="AK91" s="33">
        <v>2027</v>
      </c>
      <c r="AL91" s="72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</row>
    <row r="92" spans="1:37" s="60" customFormat="1" ht="24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27">
        <v>1</v>
      </c>
      <c r="S92" s="27">
        <v>0</v>
      </c>
      <c r="T92" s="27">
        <v>3</v>
      </c>
      <c r="U92" s="27">
        <v>0</v>
      </c>
      <c r="V92" s="27">
        <v>2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61" t="s">
        <v>73</v>
      </c>
      <c r="AC92" s="37" t="s">
        <v>38</v>
      </c>
      <c r="AD92" s="71">
        <f>AD98+AD103+AD104</f>
        <v>2156982.42</v>
      </c>
      <c r="AE92" s="77">
        <f>AE98</f>
        <v>1682120</v>
      </c>
      <c r="AF92" s="77">
        <f>AF98</f>
        <v>1682120</v>
      </c>
      <c r="AG92" s="77">
        <f>AG98+AG103</f>
        <v>1682120</v>
      </c>
      <c r="AH92" s="77">
        <f>AH98+AH103</f>
        <v>1682120</v>
      </c>
      <c r="AI92" s="77">
        <f>AI98+AI103</f>
        <v>1682120</v>
      </c>
      <c r="AJ92" s="77">
        <f>AJ98+AJ103</f>
        <v>10371150</v>
      </c>
      <c r="AK92" s="33">
        <v>2027</v>
      </c>
    </row>
    <row r="93" spans="1:37" s="60" customFormat="1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27">
        <v>1</v>
      </c>
      <c r="S93" s="27">
        <v>0</v>
      </c>
      <c r="T93" s="27">
        <v>3</v>
      </c>
      <c r="U93" s="27">
        <v>0</v>
      </c>
      <c r="V93" s="27">
        <v>2</v>
      </c>
      <c r="W93" s="27">
        <v>0</v>
      </c>
      <c r="X93" s="27">
        <v>0</v>
      </c>
      <c r="Y93" s="27">
        <v>0</v>
      </c>
      <c r="Z93" s="27">
        <v>0</v>
      </c>
      <c r="AA93" s="27">
        <v>1</v>
      </c>
      <c r="AB93" s="61" t="s">
        <v>66</v>
      </c>
      <c r="AC93" s="64" t="s">
        <v>39</v>
      </c>
      <c r="AD93" s="58"/>
      <c r="AE93" s="59"/>
      <c r="AF93" s="59"/>
      <c r="AG93" s="59"/>
      <c r="AH93" s="59"/>
      <c r="AI93" s="59"/>
      <c r="AJ93" s="59"/>
      <c r="AK93" s="33">
        <v>2027</v>
      </c>
    </row>
    <row r="94" spans="1:37" s="60" customFormat="1" ht="36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27">
        <v>1</v>
      </c>
      <c r="S94" s="27">
        <v>0</v>
      </c>
      <c r="T94" s="27">
        <v>3</v>
      </c>
      <c r="U94" s="27">
        <v>0</v>
      </c>
      <c r="V94" s="27">
        <v>2</v>
      </c>
      <c r="W94" s="27">
        <v>0</v>
      </c>
      <c r="X94" s="27">
        <v>0</v>
      </c>
      <c r="Y94" s="27">
        <v>1</v>
      </c>
      <c r="Z94" s="27">
        <v>0</v>
      </c>
      <c r="AA94" s="27">
        <v>0</v>
      </c>
      <c r="AB94" s="61" t="s">
        <v>61</v>
      </c>
      <c r="AC94" s="27" t="s">
        <v>41</v>
      </c>
      <c r="AD94" s="63" t="s">
        <v>62</v>
      </c>
      <c r="AE94" s="63" t="s">
        <v>62</v>
      </c>
      <c r="AF94" s="65" t="s">
        <v>62</v>
      </c>
      <c r="AG94" s="65" t="s">
        <v>62</v>
      </c>
      <c r="AH94" s="65" t="s">
        <v>62</v>
      </c>
      <c r="AI94" s="65" t="s">
        <v>62</v>
      </c>
      <c r="AJ94" s="65"/>
      <c r="AK94" s="33">
        <v>2027</v>
      </c>
    </row>
    <row r="95" spans="1:37" s="60" customFormat="1" ht="36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27">
        <v>1</v>
      </c>
      <c r="S95" s="27">
        <v>0</v>
      </c>
      <c r="T95" s="27">
        <v>3</v>
      </c>
      <c r="U95" s="27">
        <v>0</v>
      </c>
      <c r="V95" s="27">
        <v>2</v>
      </c>
      <c r="W95" s="27">
        <v>0</v>
      </c>
      <c r="X95" s="27">
        <v>0</v>
      </c>
      <c r="Y95" s="27">
        <v>1</v>
      </c>
      <c r="Z95" s="27">
        <v>0</v>
      </c>
      <c r="AA95" s="27">
        <v>1</v>
      </c>
      <c r="AB95" s="61" t="s">
        <v>63</v>
      </c>
      <c r="AC95" s="63" t="s">
        <v>40</v>
      </c>
      <c r="AD95" s="63">
        <v>2</v>
      </c>
      <c r="AE95" s="63">
        <v>2</v>
      </c>
      <c r="AF95" s="65">
        <v>2</v>
      </c>
      <c r="AG95" s="65">
        <v>2</v>
      </c>
      <c r="AH95" s="65">
        <v>2</v>
      </c>
      <c r="AI95" s="65">
        <v>2</v>
      </c>
      <c r="AJ95" s="59"/>
      <c r="AK95" s="33">
        <v>2027</v>
      </c>
    </row>
    <row r="96" spans="1:38" s="60" customFormat="1" ht="24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27">
        <v>1</v>
      </c>
      <c r="S96" s="27">
        <v>0</v>
      </c>
      <c r="T96" s="27">
        <v>3</v>
      </c>
      <c r="U96" s="27">
        <v>0</v>
      </c>
      <c r="V96" s="27">
        <v>2</v>
      </c>
      <c r="W96" s="27">
        <v>0</v>
      </c>
      <c r="X96" s="27">
        <v>0</v>
      </c>
      <c r="Y96" s="27">
        <v>2</v>
      </c>
      <c r="Z96" s="27">
        <v>0</v>
      </c>
      <c r="AA96" s="27">
        <v>0</v>
      </c>
      <c r="AB96" s="61" t="s">
        <v>71</v>
      </c>
      <c r="AC96" s="63" t="s">
        <v>41</v>
      </c>
      <c r="AD96" s="63" t="s">
        <v>62</v>
      </c>
      <c r="AE96" s="65" t="s">
        <v>62</v>
      </c>
      <c r="AF96" s="65" t="s">
        <v>62</v>
      </c>
      <c r="AG96" s="65" t="s">
        <v>62</v>
      </c>
      <c r="AH96" s="65" t="s">
        <v>62</v>
      </c>
      <c r="AI96" s="65" t="s">
        <v>62</v>
      </c>
      <c r="AJ96" s="59"/>
      <c r="AK96" s="33">
        <v>2027</v>
      </c>
      <c r="AL96" s="78"/>
    </row>
    <row r="97" spans="1:38" s="60" customFormat="1" ht="36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27">
        <v>1</v>
      </c>
      <c r="S97" s="27">
        <v>0</v>
      </c>
      <c r="T97" s="27">
        <v>3</v>
      </c>
      <c r="U97" s="27">
        <v>0</v>
      </c>
      <c r="V97" s="27">
        <v>2</v>
      </c>
      <c r="W97" s="27">
        <v>0</v>
      </c>
      <c r="X97" s="27">
        <v>0</v>
      </c>
      <c r="Y97" s="27">
        <v>2</v>
      </c>
      <c r="Z97" s="27">
        <v>0</v>
      </c>
      <c r="AA97" s="27">
        <v>1</v>
      </c>
      <c r="AB97" s="61" t="s">
        <v>72</v>
      </c>
      <c r="AC97" s="63" t="s">
        <v>40</v>
      </c>
      <c r="AD97" s="63">
        <v>1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59"/>
      <c r="AK97" s="33">
        <v>2027</v>
      </c>
      <c r="AL97" s="78"/>
    </row>
    <row r="98" spans="1:38" s="1" customFormat="1" ht="24">
      <c r="A98" s="29">
        <v>0</v>
      </c>
      <c r="B98" s="29">
        <v>2</v>
      </c>
      <c r="C98" s="29">
        <v>7</v>
      </c>
      <c r="D98" s="67">
        <v>0</v>
      </c>
      <c r="E98" s="67">
        <v>5</v>
      </c>
      <c r="F98" s="67">
        <v>0</v>
      </c>
      <c r="G98" s="67">
        <v>3</v>
      </c>
      <c r="H98" s="67">
        <v>1</v>
      </c>
      <c r="I98" s="67">
        <v>0</v>
      </c>
      <c r="J98" s="67">
        <v>3</v>
      </c>
      <c r="K98" s="67">
        <v>0</v>
      </c>
      <c r="L98" s="29">
        <v>2</v>
      </c>
      <c r="M98" s="29">
        <v>2</v>
      </c>
      <c r="N98" s="29">
        <v>0</v>
      </c>
      <c r="O98" s="29">
        <v>0</v>
      </c>
      <c r="P98" s="29">
        <v>1</v>
      </c>
      <c r="Q98" s="29" t="s">
        <v>60</v>
      </c>
      <c r="R98" s="29">
        <v>1</v>
      </c>
      <c r="S98" s="29">
        <v>0</v>
      </c>
      <c r="T98" s="29">
        <v>3</v>
      </c>
      <c r="U98" s="29">
        <v>0</v>
      </c>
      <c r="V98" s="29">
        <v>1</v>
      </c>
      <c r="W98" s="29">
        <v>0</v>
      </c>
      <c r="X98" s="29">
        <v>0</v>
      </c>
      <c r="Y98" s="29">
        <v>3</v>
      </c>
      <c r="Z98" s="29">
        <v>0</v>
      </c>
      <c r="AA98" s="29">
        <v>0</v>
      </c>
      <c r="AB98" s="45" t="s">
        <v>74</v>
      </c>
      <c r="AC98" s="32" t="s">
        <v>38</v>
      </c>
      <c r="AD98" s="68">
        <f aca="true" t="shared" si="11" ref="AD98:AI98">AD100+AD101</f>
        <v>1915950</v>
      </c>
      <c r="AE98" s="68">
        <f t="shared" si="11"/>
        <v>1682120</v>
      </c>
      <c r="AF98" s="68">
        <f t="shared" si="11"/>
        <v>1682120</v>
      </c>
      <c r="AG98" s="68">
        <f t="shared" si="11"/>
        <v>1682120</v>
      </c>
      <c r="AH98" s="68">
        <f t="shared" si="11"/>
        <v>1682120</v>
      </c>
      <c r="AI98" s="68">
        <f t="shared" si="11"/>
        <v>1682120</v>
      </c>
      <c r="AJ98" s="68">
        <f>SUM(AD98:AI98)</f>
        <v>10326550</v>
      </c>
      <c r="AK98" s="33">
        <v>2027</v>
      </c>
      <c r="AL98" s="44"/>
    </row>
    <row r="99" spans="1:38" s="1" customFormat="1" ht="15">
      <c r="A99" s="39"/>
      <c r="B99" s="39"/>
      <c r="C99" s="39"/>
      <c r="D99" s="40"/>
      <c r="E99" s="40"/>
      <c r="F99" s="40"/>
      <c r="G99" s="40"/>
      <c r="H99" s="40"/>
      <c r="I99" s="40"/>
      <c r="J99" s="40"/>
      <c r="K99" s="40"/>
      <c r="L99" s="41"/>
      <c r="M99" s="41"/>
      <c r="N99" s="41"/>
      <c r="O99" s="41"/>
      <c r="P99" s="41"/>
      <c r="Q99" s="41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42" t="s">
        <v>49</v>
      </c>
      <c r="AC99" s="32"/>
      <c r="AD99" s="69"/>
      <c r="AE99" s="69"/>
      <c r="AF99" s="69"/>
      <c r="AG99" s="69"/>
      <c r="AH99" s="69"/>
      <c r="AI99" s="69"/>
      <c r="AJ99" s="69"/>
      <c r="AK99" s="33">
        <v>2027</v>
      </c>
      <c r="AL99" s="44"/>
    </row>
    <row r="100" spans="1:38" s="1" customFormat="1" ht="15">
      <c r="A100" s="39"/>
      <c r="B100" s="39"/>
      <c r="C100" s="39"/>
      <c r="D100" s="40"/>
      <c r="E100" s="40"/>
      <c r="F100" s="40"/>
      <c r="G100" s="40"/>
      <c r="H100" s="40"/>
      <c r="I100" s="40"/>
      <c r="J100" s="40"/>
      <c r="K100" s="40"/>
      <c r="L100" s="41"/>
      <c r="M100" s="41"/>
      <c r="N100" s="41"/>
      <c r="O100" s="41"/>
      <c r="P100" s="41"/>
      <c r="Q100" s="41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42" t="s">
        <v>50</v>
      </c>
      <c r="AC100" s="32" t="s">
        <v>38</v>
      </c>
      <c r="AD100" s="68">
        <v>947930</v>
      </c>
      <c r="AE100" s="75">
        <v>914100</v>
      </c>
      <c r="AF100" s="75">
        <v>914100</v>
      </c>
      <c r="AG100" s="75">
        <v>914100</v>
      </c>
      <c r="AH100" s="75">
        <v>914100</v>
      </c>
      <c r="AI100" s="75">
        <v>914100</v>
      </c>
      <c r="AJ100" s="68">
        <f>SUM(AD100:AI100)</f>
        <v>5518430</v>
      </c>
      <c r="AK100" s="33">
        <v>2027</v>
      </c>
      <c r="AL100" s="44"/>
    </row>
    <row r="101" spans="1:38" s="1" customFormat="1" ht="15">
      <c r="A101" s="39"/>
      <c r="B101" s="39"/>
      <c r="C101" s="39"/>
      <c r="D101" s="40"/>
      <c r="E101" s="40"/>
      <c r="F101" s="40"/>
      <c r="G101" s="40"/>
      <c r="H101" s="40"/>
      <c r="I101" s="40"/>
      <c r="J101" s="40"/>
      <c r="K101" s="40"/>
      <c r="L101" s="41"/>
      <c r="M101" s="41"/>
      <c r="N101" s="41"/>
      <c r="O101" s="41"/>
      <c r="P101" s="41"/>
      <c r="Q101" s="41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42" t="s">
        <v>51</v>
      </c>
      <c r="AC101" s="32" t="s">
        <v>38</v>
      </c>
      <c r="AD101" s="68">
        <v>968020</v>
      </c>
      <c r="AE101" s="75">
        <v>768020</v>
      </c>
      <c r="AF101" s="75">
        <v>768020</v>
      </c>
      <c r="AG101" s="75">
        <v>768020</v>
      </c>
      <c r="AH101" s="75">
        <v>768020</v>
      </c>
      <c r="AI101" s="75">
        <v>768020</v>
      </c>
      <c r="AJ101" s="68">
        <f>SUM(AD101:AI101)</f>
        <v>4808120</v>
      </c>
      <c r="AK101" s="33">
        <v>2027</v>
      </c>
      <c r="AL101" s="44"/>
    </row>
    <row r="102" spans="1:38" s="1" customFormat="1" ht="24">
      <c r="A102" s="39"/>
      <c r="B102" s="39"/>
      <c r="C102" s="39"/>
      <c r="D102" s="40"/>
      <c r="E102" s="40"/>
      <c r="F102" s="40"/>
      <c r="G102" s="40"/>
      <c r="H102" s="40"/>
      <c r="I102" s="40"/>
      <c r="J102" s="40"/>
      <c r="K102" s="40"/>
      <c r="L102" s="41"/>
      <c r="M102" s="41"/>
      <c r="N102" s="41"/>
      <c r="O102" s="41"/>
      <c r="P102" s="41"/>
      <c r="Q102" s="41"/>
      <c r="R102" s="29">
        <v>1</v>
      </c>
      <c r="S102" s="29">
        <v>0</v>
      </c>
      <c r="T102" s="29">
        <v>3</v>
      </c>
      <c r="U102" s="29">
        <v>0</v>
      </c>
      <c r="V102" s="29">
        <v>1</v>
      </c>
      <c r="W102" s="29">
        <v>0</v>
      </c>
      <c r="X102" s="29">
        <v>0</v>
      </c>
      <c r="Y102" s="29">
        <v>3</v>
      </c>
      <c r="Z102" s="29">
        <v>0</v>
      </c>
      <c r="AA102" s="29">
        <v>1</v>
      </c>
      <c r="AB102" s="45" t="s">
        <v>75</v>
      </c>
      <c r="AC102" s="32" t="s">
        <v>40</v>
      </c>
      <c r="AD102" s="69">
        <v>1390</v>
      </c>
      <c r="AE102" s="69">
        <v>1390</v>
      </c>
      <c r="AF102" s="69">
        <v>1390</v>
      </c>
      <c r="AG102" s="69">
        <v>1390</v>
      </c>
      <c r="AH102" s="69">
        <v>1390</v>
      </c>
      <c r="AI102" s="69">
        <v>1390</v>
      </c>
      <c r="AJ102" s="69"/>
      <c r="AK102" s="33">
        <v>2027</v>
      </c>
      <c r="AL102" s="44"/>
    </row>
    <row r="103" spans="1:38" s="1" customFormat="1" ht="48">
      <c r="A103" s="29">
        <v>0</v>
      </c>
      <c r="B103" s="29">
        <v>2</v>
      </c>
      <c r="C103" s="29">
        <v>7</v>
      </c>
      <c r="D103" s="29">
        <v>0</v>
      </c>
      <c r="E103" s="29">
        <v>5</v>
      </c>
      <c r="F103" s="29">
        <v>0</v>
      </c>
      <c r="G103" s="29">
        <v>3</v>
      </c>
      <c r="H103" s="29">
        <v>1</v>
      </c>
      <c r="I103" s="29">
        <v>0</v>
      </c>
      <c r="J103" s="29">
        <v>3</v>
      </c>
      <c r="K103" s="29">
        <v>0</v>
      </c>
      <c r="L103" s="29">
        <v>1</v>
      </c>
      <c r="M103" s="29" t="s">
        <v>0</v>
      </c>
      <c r="N103" s="29">
        <v>9</v>
      </c>
      <c r="O103" s="29">
        <v>0</v>
      </c>
      <c r="P103" s="29">
        <v>2</v>
      </c>
      <c r="Q103" s="29">
        <v>3</v>
      </c>
      <c r="R103" s="29">
        <v>1</v>
      </c>
      <c r="S103" s="29">
        <v>0</v>
      </c>
      <c r="T103" s="29">
        <v>3</v>
      </c>
      <c r="U103" s="29">
        <v>0</v>
      </c>
      <c r="V103" s="29">
        <v>1</v>
      </c>
      <c r="W103" s="29">
        <v>0</v>
      </c>
      <c r="X103" s="29">
        <v>0</v>
      </c>
      <c r="Y103" s="29">
        <v>4</v>
      </c>
      <c r="Z103" s="29">
        <v>0</v>
      </c>
      <c r="AA103" s="29">
        <v>0</v>
      </c>
      <c r="AB103" s="45" t="s">
        <v>17</v>
      </c>
      <c r="AC103" s="32" t="s">
        <v>38</v>
      </c>
      <c r="AD103" s="68">
        <v>44600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f>SUM(AD103:AI103)</f>
        <v>44600</v>
      </c>
      <c r="AK103" s="33">
        <v>2027</v>
      </c>
      <c r="AL103" s="44"/>
    </row>
    <row r="104" spans="1:38" s="1" customFormat="1" ht="48">
      <c r="A104" s="29">
        <v>0</v>
      </c>
      <c r="B104" s="29">
        <v>2</v>
      </c>
      <c r="C104" s="29">
        <v>7</v>
      </c>
      <c r="D104" s="29">
        <v>0</v>
      </c>
      <c r="E104" s="29">
        <v>5</v>
      </c>
      <c r="F104" s="29">
        <v>0</v>
      </c>
      <c r="G104" s="29">
        <v>3</v>
      </c>
      <c r="H104" s="29">
        <v>1</v>
      </c>
      <c r="I104" s="29">
        <v>0</v>
      </c>
      <c r="J104" s="29">
        <v>3</v>
      </c>
      <c r="K104" s="29">
        <v>0</v>
      </c>
      <c r="L104" s="29">
        <v>1</v>
      </c>
      <c r="M104" s="29">
        <v>1</v>
      </c>
      <c r="N104" s="29">
        <v>9</v>
      </c>
      <c r="O104" s="29">
        <v>0</v>
      </c>
      <c r="P104" s="29">
        <v>2</v>
      </c>
      <c r="Q104" s="29">
        <v>3</v>
      </c>
      <c r="R104" s="29">
        <v>1</v>
      </c>
      <c r="S104" s="29">
        <v>0</v>
      </c>
      <c r="T104" s="29">
        <v>3</v>
      </c>
      <c r="U104" s="29">
        <v>0</v>
      </c>
      <c r="V104" s="29">
        <v>1</v>
      </c>
      <c r="W104" s="29">
        <v>0</v>
      </c>
      <c r="X104" s="29">
        <v>0</v>
      </c>
      <c r="Y104" s="29">
        <v>4</v>
      </c>
      <c r="Z104" s="29">
        <v>0</v>
      </c>
      <c r="AA104" s="29">
        <v>0</v>
      </c>
      <c r="AB104" s="42" t="s">
        <v>142</v>
      </c>
      <c r="AC104" s="32" t="s">
        <v>38</v>
      </c>
      <c r="AD104" s="68">
        <v>196432.42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f>SUM(AD104:AI104)</f>
        <v>196432.42</v>
      </c>
      <c r="AK104" s="33">
        <v>2022</v>
      </c>
      <c r="AL104" s="44"/>
    </row>
    <row r="105" spans="1:38" s="1" customFormat="1" ht="24">
      <c r="A105" s="39"/>
      <c r="B105" s="39"/>
      <c r="C105" s="39"/>
      <c r="D105" s="40"/>
      <c r="E105" s="40"/>
      <c r="F105" s="40"/>
      <c r="G105" s="40"/>
      <c r="H105" s="40"/>
      <c r="I105" s="40"/>
      <c r="J105" s="40"/>
      <c r="K105" s="40"/>
      <c r="L105" s="41"/>
      <c r="M105" s="41"/>
      <c r="N105" s="41"/>
      <c r="O105" s="41"/>
      <c r="P105" s="41"/>
      <c r="Q105" s="41"/>
      <c r="R105" s="29">
        <v>1</v>
      </c>
      <c r="S105" s="29">
        <v>0</v>
      </c>
      <c r="T105" s="29">
        <v>3</v>
      </c>
      <c r="U105" s="29">
        <v>0</v>
      </c>
      <c r="V105" s="29">
        <v>1</v>
      </c>
      <c r="W105" s="29">
        <v>0</v>
      </c>
      <c r="X105" s="29">
        <v>0</v>
      </c>
      <c r="Y105" s="29">
        <v>4</v>
      </c>
      <c r="Z105" s="29">
        <v>0</v>
      </c>
      <c r="AA105" s="29">
        <v>1</v>
      </c>
      <c r="AB105" s="45" t="s">
        <v>16</v>
      </c>
      <c r="AC105" s="32" t="s">
        <v>40</v>
      </c>
      <c r="AD105" s="69">
        <v>1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75">
        <f>SUM(AD105:AI105)</f>
        <v>1</v>
      </c>
      <c r="AK105" s="33">
        <v>2027</v>
      </c>
      <c r="AL105" s="44"/>
    </row>
    <row r="106" spans="1:38" s="1" customFormat="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70"/>
      <c r="U106" s="70"/>
      <c r="V106" s="70"/>
      <c r="W106" s="70"/>
      <c r="X106" s="70"/>
      <c r="Y106" s="70"/>
      <c r="Z106" s="70"/>
      <c r="AA106" s="70"/>
      <c r="AB106" s="34"/>
      <c r="AC106" s="34"/>
      <c r="AD106" s="34"/>
      <c r="AE106" s="39"/>
      <c r="AF106" s="39"/>
      <c r="AG106" s="39"/>
      <c r="AH106" s="39"/>
      <c r="AI106" s="39"/>
      <c r="AJ106" s="39"/>
      <c r="AK106" s="33">
        <v>2027</v>
      </c>
      <c r="AL106" s="44"/>
    </row>
    <row r="107" spans="1:38" s="1" customFormat="1" ht="24">
      <c r="A107" s="27">
        <v>0</v>
      </c>
      <c r="B107" s="27">
        <v>2</v>
      </c>
      <c r="C107" s="27">
        <v>7</v>
      </c>
      <c r="D107" s="31">
        <v>0</v>
      </c>
      <c r="E107" s="31">
        <v>5</v>
      </c>
      <c r="F107" s="31">
        <v>0</v>
      </c>
      <c r="G107" s="31">
        <v>3</v>
      </c>
      <c r="H107" s="31">
        <v>1</v>
      </c>
      <c r="I107" s="31">
        <v>0</v>
      </c>
      <c r="J107" s="31">
        <v>4</v>
      </c>
      <c r="K107" s="31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0</v>
      </c>
      <c r="T107" s="27">
        <v>4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45" t="s">
        <v>124</v>
      </c>
      <c r="AC107" s="32" t="s">
        <v>38</v>
      </c>
      <c r="AD107" s="71">
        <f aca="true" t="shared" si="12" ref="AD107:AI107">AD108+AD117</f>
        <v>24672600</v>
      </c>
      <c r="AE107" s="71">
        <f t="shared" si="12"/>
        <v>150000</v>
      </c>
      <c r="AF107" s="71">
        <f t="shared" si="12"/>
        <v>150000</v>
      </c>
      <c r="AG107" s="71">
        <f t="shared" si="12"/>
        <v>150000</v>
      </c>
      <c r="AH107" s="71">
        <f t="shared" si="12"/>
        <v>150000</v>
      </c>
      <c r="AI107" s="71">
        <f t="shared" si="12"/>
        <v>150000</v>
      </c>
      <c r="AJ107" s="77">
        <f>SUM(AD107:AI107)</f>
        <v>25422600</v>
      </c>
      <c r="AK107" s="33">
        <v>2027</v>
      </c>
      <c r="AL107" s="44"/>
    </row>
    <row r="108" spans="1:38" s="1" customFormat="1" ht="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27">
        <v>1</v>
      </c>
      <c r="S108" s="27">
        <v>0</v>
      </c>
      <c r="T108" s="27">
        <v>4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61" t="s">
        <v>1</v>
      </c>
      <c r="AC108" s="32" t="s">
        <v>38</v>
      </c>
      <c r="AD108" s="71">
        <f>AD110+AD114</f>
        <v>24672600</v>
      </c>
      <c r="AE108" s="71">
        <f>AE110</f>
        <v>150000</v>
      </c>
      <c r="AF108" s="71">
        <f>AF110</f>
        <v>150000</v>
      </c>
      <c r="AG108" s="71">
        <f>AG110</f>
        <v>150000</v>
      </c>
      <c r="AH108" s="71">
        <f>AH110</f>
        <v>150000</v>
      </c>
      <c r="AI108" s="71">
        <f>AI110</f>
        <v>150000</v>
      </c>
      <c r="AJ108" s="71">
        <f>SUM(AD108:AI108)</f>
        <v>25422600</v>
      </c>
      <c r="AK108" s="33">
        <v>2027</v>
      </c>
      <c r="AL108" s="92"/>
    </row>
    <row r="109" spans="1:38" s="1" customFormat="1" ht="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27">
        <v>1</v>
      </c>
      <c r="S109" s="27">
        <v>0</v>
      </c>
      <c r="T109" s="27">
        <v>4</v>
      </c>
      <c r="U109" s="27">
        <v>0</v>
      </c>
      <c r="V109" s="27">
        <v>1</v>
      </c>
      <c r="W109" s="27">
        <v>0</v>
      </c>
      <c r="X109" s="27">
        <v>0</v>
      </c>
      <c r="Y109" s="27">
        <v>0</v>
      </c>
      <c r="Z109" s="27">
        <v>0</v>
      </c>
      <c r="AA109" s="27">
        <v>1</v>
      </c>
      <c r="AB109" s="61" t="s">
        <v>2</v>
      </c>
      <c r="AC109" s="32" t="s">
        <v>40</v>
      </c>
      <c r="AD109" s="58"/>
      <c r="AE109" s="59"/>
      <c r="AF109" s="59"/>
      <c r="AG109" s="59"/>
      <c r="AH109" s="59"/>
      <c r="AI109" s="59"/>
      <c r="AJ109" s="59"/>
      <c r="AK109" s="33">
        <v>2027</v>
      </c>
      <c r="AL109" s="44"/>
    </row>
    <row r="110" spans="1:38" s="1" customFormat="1" ht="24.75">
      <c r="A110" s="29">
        <v>0</v>
      </c>
      <c r="B110" s="29">
        <v>2</v>
      </c>
      <c r="C110" s="29">
        <v>7</v>
      </c>
      <c r="D110" s="67">
        <v>0</v>
      </c>
      <c r="E110" s="67">
        <v>5</v>
      </c>
      <c r="F110" s="67">
        <v>0</v>
      </c>
      <c r="G110" s="67">
        <v>3</v>
      </c>
      <c r="H110" s="67">
        <v>1</v>
      </c>
      <c r="I110" s="67">
        <v>0</v>
      </c>
      <c r="J110" s="67">
        <v>4</v>
      </c>
      <c r="K110" s="67" t="s">
        <v>15</v>
      </c>
      <c r="L110" s="67">
        <v>2</v>
      </c>
      <c r="M110" s="67">
        <v>5</v>
      </c>
      <c r="N110" s="67">
        <v>5</v>
      </c>
      <c r="O110" s="67">
        <v>5</v>
      </c>
      <c r="P110" s="67">
        <v>5</v>
      </c>
      <c r="Q110" s="67" t="s">
        <v>60</v>
      </c>
      <c r="R110" s="29">
        <v>1</v>
      </c>
      <c r="S110" s="29">
        <v>0</v>
      </c>
      <c r="T110" s="29">
        <v>4</v>
      </c>
      <c r="U110" s="29">
        <v>0</v>
      </c>
      <c r="V110" s="29">
        <v>1</v>
      </c>
      <c r="W110" s="29">
        <v>0</v>
      </c>
      <c r="X110" s="29">
        <v>0</v>
      </c>
      <c r="Y110" s="29">
        <v>1</v>
      </c>
      <c r="Z110" s="29">
        <v>0</v>
      </c>
      <c r="AA110" s="29">
        <v>0</v>
      </c>
      <c r="AB110" s="61" t="s">
        <v>118</v>
      </c>
      <c r="AC110" s="27"/>
      <c r="AD110" s="68">
        <v>12672600</v>
      </c>
      <c r="AE110" s="68">
        <v>150000</v>
      </c>
      <c r="AF110" s="68">
        <v>150000</v>
      </c>
      <c r="AG110" s="68">
        <v>150000</v>
      </c>
      <c r="AH110" s="68">
        <v>150000</v>
      </c>
      <c r="AI110" s="68">
        <v>150000</v>
      </c>
      <c r="AJ110" s="68">
        <f>SUM(AD110:AI110)</f>
        <v>13422600</v>
      </c>
      <c r="AK110" s="33">
        <v>2027</v>
      </c>
      <c r="AL110" s="44"/>
    </row>
    <row r="111" spans="1:38" s="1" customFormat="1" ht="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29">
        <v>1</v>
      </c>
      <c r="S111" s="29">
        <v>0</v>
      </c>
      <c r="T111" s="29">
        <v>4</v>
      </c>
      <c r="U111" s="29">
        <v>0</v>
      </c>
      <c r="V111" s="29">
        <v>1</v>
      </c>
      <c r="W111" s="29">
        <v>0</v>
      </c>
      <c r="X111" s="29">
        <v>0</v>
      </c>
      <c r="Y111" s="29">
        <v>1</v>
      </c>
      <c r="Z111" s="29">
        <v>0</v>
      </c>
      <c r="AA111" s="29">
        <v>1</v>
      </c>
      <c r="AB111" s="61" t="s">
        <v>119</v>
      </c>
      <c r="AC111" s="64" t="s">
        <v>40</v>
      </c>
      <c r="AD111" s="89">
        <v>4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f>SUM(AD111:AI111)</f>
        <v>4</v>
      </c>
      <c r="AK111" s="33">
        <v>2027</v>
      </c>
      <c r="AL111" s="44"/>
    </row>
    <row r="112" spans="1:38" s="1" customFormat="1" ht="24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29">
        <v>1</v>
      </c>
      <c r="S112" s="29">
        <v>0</v>
      </c>
      <c r="T112" s="29">
        <v>4</v>
      </c>
      <c r="U112" s="29">
        <v>0</v>
      </c>
      <c r="V112" s="29">
        <v>1</v>
      </c>
      <c r="W112" s="29">
        <v>0</v>
      </c>
      <c r="X112" s="29">
        <v>0</v>
      </c>
      <c r="Y112" s="29">
        <v>2</v>
      </c>
      <c r="Z112" s="29">
        <v>0</v>
      </c>
      <c r="AA112" s="29">
        <v>0</v>
      </c>
      <c r="AB112" s="61" t="s">
        <v>3</v>
      </c>
      <c r="AC112" s="27" t="s">
        <v>41</v>
      </c>
      <c r="AD112" s="87" t="s">
        <v>62</v>
      </c>
      <c r="AE112" s="88" t="s">
        <v>62</v>
      </c>
      <c r="AF112" s="88" t="s">
        <v>62</v>
      </c>
      <c r="AG112" s="88" t="s">
        <v>62</v>
      </c>
      <c r="AH112" s="88" t="s">
        <v>62</v>
      </c>
      <c r="AI112" s="88" t="s">
        <v>62</v>
      </c>
      <c r="AJ112" s="88"/>
      <c r="AK112" s="33">
        <v>2027</v>
      </c>
      <c r="AL112" s="44"/>
    </row>
    <row r="113" spans="1:38" s="1" customFormat="1" ht="36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29">
        <v>1</v>
      </c>
      <c r="S113" s="29">
        <v>0</v>
      </c>
      <c r="T113" s="29">
        <v>4</v>
      </c>
      <c r="U113" s="29">
        <v>0</v>
      </c>
      <c r="V113" s="29">
        <v>1</v>
      </c>
      <c r="W113" s="29">
        <v>0</v>
      </c>
      <c r="X113" s="29">
        <v>0</v>
      </c>
      <c r="Y113" s="29">
        <v>2</v>
      </c>
      <c r="Z113" s="29">
        <v>0</v>
      </c>
      <c r="AA113" s="29">
        <v>1</v>
      </c>
      <c r="AB113" s="61" t="s">
        <v>4</v>
      </c>
      <c r="AC113" s="64" t="s">
        <v>40</v>
      </c>
      <c r="AD113" s="64">
        <v>1</v>
      </c>
      <c r="AE113" s="59">
        <v>1</v>
      </c>
      <c r="AF113" s="59">
        <v>1</v>
      </c>
      <c r="AG113" s="59">
        <v>1</v>
      </c>
      <c r="AH113" s="59">
        <v>1</v>
      </c>
      <c r="AI113" s="59">
        <v>1</v>
      </c>
      <c r="AJ113" s="59">
        <f>SUM(AD113:AI113)</f>
        <v>6</v>
      </c>
      <c r="AK113" s="33">
        <v>2027</v>
      </c>
      <c r="AL113" s="44"/>
    </row>
    <row r="114" spans="1:38" s="1" customFormat="1" ht="36.75">
      <c r="A114" s="67">
        <v>0</v>
      </c>
      <c r="B114" s="67">
        <v>2</v>
      </c>
      <c r="C114" s="67">
        <v>7</v>
      </c>
      <c r="D114" s="67">
        <v>0</v>
      </c>
      <c r="E114" s="67">
        <v>5</v>
      </c>
      <c r="F114" s="67">
        <v>0</v>
      </c>
      <c r="G114" s="67">
        <v>3</v>
      </c>
      <c r="H114" s="67">
        <v>1</v>
      </c>
      <c r="I114" s="67">
        <v>0</v>
      </c>
      <c r="J114" s="67">
        <v>4</v>
      </c>
      <c r="K114" s="67">
        <v>0</v>
      </c>
      <c r="L114" s="67">
        <v>1</v>
      </c>
      <c r="M114" s="67">
        <v>2</v>
      </c>
      <c r="N114" s="67">
        <v>0</v>
      </c>
      <c r="O114" s="67">
        <v>0</v>
      </c>
      <c r="P114" s="67">
        <v>1</v>
      </c>
      <c r="Q114" s="67" t="s">
        <v>60</v>
      </c>
      <c r="R114" s="29">
        <v>1</v>
      </c>
      <c r="S114" s="29">
        <v>0</v>
      </c>
      <c r="T114" s="29">
        <v>4</v>
      </c>
      <c r="U114" s="29">
        <v>0</v>
      </c>
      <c r="V114" s="29">
        <v>1</v>
      </c>
      <c r="W114" s="29">
        <v>0</v>
      </c>
      <c r="X114" s="29">
        <v>0</v>
      </c>
      <c r="Y114" s="29">
        <v>3</v>
      </c>
      <c r="Z114" s="29">
        <v>0</v>
      </c>
      <c r="AA114" s="29">
        <v>0</v>
      </c>
      <c r="AB114" s="61" t="s">
        <v>131</v>
      </c>
      <c r="AC114" s="64" t="s">
        <v>38</v>
      </c>
      <c r="AD114" s="68">
        <v>12000000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f>SUM(AD114:AI114)</f>
        <v>12000000</v>
      </c>
      <c r="AK114" s="33">
        <v>2022</v>
      </c>
      <c r="AL114" s="44"/>
    </row>
    <row r="115" spans="1:38" s="1" customFormat="1" ht="24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29">
        <v>1</v>
      </c>
      <c r="S115" s="29">
        <v>0</v>
      </c>
      <c r="T115" s="29">
        <v>4</v>
      </c>
      <c r="U115" s="29">
        <v>0</v>
      </c>
      <c r="V115" s="29">
        <v>1</v>
      </c>
      <c r="W115" s="29">
        <v>0</v>
      </c>
      <c r="X115" s="29">
        <v>0</v>
      </c>
      <c r="Y115" s="29">
        <v>3</v>
      </c>
      <c r="Z115" s="29">
        <v>0</v>
      </c>
      <c r="AA115" s="29">
        <v>1</v>
      </c>
      <c r="AB115" s="61" t="s">
        <v>132</v>
      </c>
      <c r="AC115" s="64" t="s">
        <v>40</v>
      </c>
      <c r="AD115" s="64">
        <v>1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59">
        <f>SUM(AD115:AI115)</f>
        <v>1</v>
      </c>
      <c r="AK115" s="33">
        <v>2022</v>
      </c>
      <c r="AL115" s="44"/>
    </row>
    <row r="116" spans="1:37" s="1" customFormat="1" ht="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63"/>
      <c r="U116" s="63"/>
      <c r="V116" s="63"/>
      <c r="W116" s="63"/>
      <c r="X116" s="63"/>
      <c r="Y116" s="63"/>
      <c r="Z116" s="63"/>
      <c r="AA116" s="63"/>
      <c r="AB116" s="74"/>
      <c r="AC116" s="58"/>
      <c r="AD116" s="64"/>
      <c r="AE116" s="58"/>
      <c r="AF116" s="59"/>
      <c r="AG116" s="58"/>
      <c r="AH116" s="58"/>
      <c r="AI116" s="58"/>
      <c r="AJ116" s="58"/>
      <c r="AK116" s="33">
        <v>2027</v>
      </c>
    </row>
    <row r="117" spans="1:37" s="1" customFormat="1" ht="24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27">
        <v>1</v>
      </c>
      <c r="S117" s="27">
        <v>0</v>
      </c>
      <c r="T117" s="27">
        <v>4</v>
      </c>
      <c r="U117" s="27">
        <v>0</v>
      </c>
      <c r="V117" s="27">
        <v>2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61" t="s">
        <v>5</v>
      </c>
      <c r="AC117" s="64"/>
      <c r="AD117" s="64"/>
      <c r="AE117" s="58"/>
      <c r="AF117" s="59"/>
      <c r="AG117" s="58"/>
      <c r="AH117" s="58"/>
      <c r="AI117" s="58"/>
      <c r="AJ117" s="58"/>
      <c r="AK117" s="33">
        <v>2027</v>
      </c>
    </row>
    <row r="118" spans="1:37" s="1" customFormat="1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27">
        <v>1</v>
      </c>
      <c r="S118" s="27">
        <v>0</v>
      </c>
      <c r="T118" s="27">
        <v>4</v>
      </c>
      <c r="U118" s="27">
        <v>0</v>
      </c>
      <c r="V118" s="27">
        <v>2</v>
      </c>
      <c r="W118" s="27">
        <v>0</v>
      </c>
      <c r="X118" s="27">
        <v>0</v>
      </c>
      <c r="Y118" s="27">
        <v>0</v>
      </c>
      <c r="Z118" s="27">
        <v>0</v>
      </c>
      <c r="AA118" s="27">
        <v>1</v>
      </c>
      <c r="AB118" s="61" t="s">
        <v>13</v>
      </c>
      <c r="AC118" s="64" t="s">
        <v>6</v>
      </c>
      <c r="AD118" s="91">
        <v>3110</v>
      </c>
      <c r="AE118" s="88">
        <v>0</v>
      </c>
      <c r="AF118" s="88">
        <v>0</v>
      </c>
      <c r="AG118" s="88">
        <v>0</v>
      </c>
      <c r="AH118" s="88">
        <v>0</v>
      </c>
      <c r="AI118" s="88">
        <v>0</v>
      </c>
      <c r="AJ118" s="88">
        <f>SUM(AE118:AI118)</f>
        <v>0</v>
      </c>
      <c r="AK118" s="33">
        <v>2027</v>
      </c>
    </row>
    <row r="119" spans="1:37" s="1" customFormat="1" ht="24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27">
        <v>1</v>
      </c>
      <c r="S119" s="27">
        <v>0</v>
      </c>
      <c r="T119" s="27">
        <v>4</v>
      </c>
      <c r="U119" s="27">
        <v>0</v>
      </c>
      <c r="V119" s="27">
        <v>2</v>
      </c>
      <c r="W119" s="27">
        <v>0</v>
      </c>
      <c r="X119" s="27">
        <v>0</v>
      </c>
      <c r="Y119" s="27">
        <v>1</v>
      </c>
      <c r="Z119" s="27">
        <v>0</v>
      </c>
      <c r="AA119" s="27">
        <v>0</v>
      </c>
      <c r="AB119" s="61" t="s">
        <v>120</v>
      </c>
      <c r="AC119" s="27" t="s">
        <v>41</v>
      </c>
      <c r="AD119" s="87" t="s">
        <v>62</v>
      </c>
      <c r="AE119" s="87" t="s">
        <v>62</v>
      </c>
      <c r="AF119" s="87" t="s">
        <v>62</v>
      </c>
      <c r="AG119" s="87" t="s">
        <v>62</v>
      </c>
      <c r="AH119" s="87" t="s">
        <v>62</v>
      </c>
      <c r="AI119" s="87" t="s">
        <v>62</v>
      </c>
      <c r="AJ119" s="88"/>
      <c r="AK119" s="33">
        <v>2027</v>
      </c>
    </row>
    <row r="120" spans="1:37" s="1" customFormat="1" ht="36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27">
        <v>1</v>
      </c>
      <c r="S120" s="27">
        <v>0</v>
      </c>
      <c r="T120" s="27">
        <v>4</v>
      </c>
      <c r="U120" s="27">
        <v>0</v>
      </c>
      <c r="V120" s="27">
        <v>2</v>
      </c>
      <c r="W120" s="27">
        <v>0</v>
      </c>
      <c r="X120" s="27">
        <v>0</v>
      </c>
      <c r="Y120" s="27">
        <v>1</v>
      </c>
      <c r="Z120" s="27">
        <v>0</v>
      </c>
      <c r="AA120" s="27">
        <v>1</v>
      </c>
      <c r="AB120" s="61" t="s">
        <v>14</v>
      </c>
      <c r="AC120" s="64" t="s">
        <v>40</v>
      </c>
      <c r="AD120" s="87">
        <v>4</v>
      </c>
      <c r="AE120" s="88">
        <v>0</v>
      </c>
      <c r="AF120" s="88">
        <v>0</v>
      </c>
      <c r="AG120" s="88">
        <v>0</v>
      </c>
      <c r="AH120" s="88">
        <v>0</v>
      </c>
      <c r="AI120" s="88">
        <v>0</v>
      </c>
      <c r="AJ120" s="88">
        <f>SUM(AD120:AI120)</f>
        <v>4</v>
      </c>
      <c r="AK120" s="33">
        <v>2027</v>
      </c>
    </row>
    <row r="121" spans="1:37" s="1" customFormat="1" ht="24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27">
        <v>1</v>
      </c>
      <c r="S121" s="27">
        <v>0</v>
      </c>
      <c r="T121" s="27">
        <v>4</v>
      </c>
      <c r="U121" s="27">
        <v>0</v>
      </c>
      <c r="V121" s="27">
        <v>2</v>
      </c>
      <c r="W121" s="27">
        <v>0</v>
      </c>
      <c r="X121" s="27">
        <v>0</v>
      </c>
      <c r="Y121" s="27">
        <v>2</v>
      </c>
      <c r="Z121" s="27">
        <v>0</v>
      </c>
      <c r="AA121" s="27">
        <v>0</v>
      </c>
      <c r="AB121" s="61" t="s">
        <v>121</v>
      </c>
      <c r="AC121" s="27" t="s">
        <v>41</v>
      </c>
      <c r="AD121" s="64" t="s">
        <v>62</v>
      </c>
      <c r="AE121" s="58" t="s">
        <v>62</v>
      </c>
      <c r="AF121" s="58" t="s">
        <v>62</v>
      </c>
      <c r="AG121" s="58" t="s">
        <v>62</v>
      </c>
      <c r="AH121" s="58" t="s">
        <v>62</v>
      </c>
      <c r="AI121" s="58" t="s">
        <v>62</v>
      </c>
      <c r="AJ121" s="58" t="s">
        <v>62</v>
      </c>
      <c r="AK121" s="33">
        <v>2027</v>
      </c>
    </row>
    <row r="122" spans="1:37" s="1" customFormat="1" ht="36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27">
        <v>1</v>
      </c>
      <c r="S122" s="27">
        <v>0</v>
      </c>
      <c r="T122" s="27">
        <v>4</v>
      </c>
      <c r="U122" s="27">
        <v>0</v>
      </c>
      <c r="V122" s="27">
        <v>2</v>
      </c>
      <c r="W122" s="27">
        <v>0</v>
      </c>
      <c r="X122" s="27">
        <v>0</v>
      </c>
      <c r="Y122" s="27">
        <v>2</v>
      </c>
      <c r="Z122" s="27">
        <v>0</v>
      </c>
      <c r="AA122" s="27">
        <v>1</v>
      </c>
      <c r="AB122" s="61" t="s">
        <v>122</v>
      </c>
      <c r="AC122" s="64" t="s">
        <v>40</v>
      </c>
      <c r="AD122" s="64">
        <v>1</v>
      </c>
      <c r="AE122" s="58">
        <v>1</v>
      </c>
      <c r="AF122" s="59">
        <v>1</v>
      </c>
      <c r="AG122" s="58">
        <v>1</v>
      </c>
      <c r="AH122" s="58">
        <v>1</v>
      </c>
      <c r="AI122" s="58">
        <v>1</v>
      </c>
      <c r="AJ122" s="58">
        <f>SUM(AD122:AI122)</f>
        <v>6</v>
      </c>
      <c r="AK122" s="33">
        <v>2027</v>
      </c>
    </row>
    <row r="123" spans="1:37" s="1" customFormat="1" ht="15">
      <c r="A123" s="34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63"/>
      <c r="U123" s="63"/>
      <c r="V123" s="63"/>
      <c r="W123" s="63"/>
      <c r="X123" s="63"/>
      <c r="Y123" s="63"/>
      <c r="Z123" s="63"/>
      <c r="AA123" s="63"/>
      <c r="AB123" s="58"/>
      <c r="AC123" s="58"/>
      <c r="AD123" s="58"/>
      <c r="AE123" s="58"/>
      <c r="AF123" s="59"/>
      <c r="AG123" s="58"/>
      <c r="AH123" s="58"/>
      <c r="AI123" s="58"/>
      <c r="AJ123" s="58"/>
      <c r="AK123" s="33">
        <v>2027</v>
      </c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2"/>
      <c r="AC129" s="2"/>
      <c r="AD129" s="2"/>
      <c r="AE129" s="2"/>
      <c r="AF129" s="4"/>
      <c r="AG129" s="2"/>
      <c r="AH129" s="2"/>
      <c r="AI129" s="2"/>
      <c r="AJ129" s="2"/>
    </row>
    <row r="130" spans="1:36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2"/>
      <c r="AC130" s="2"/>
      <c r="AD130" s="2"/>
      <c r="AE130" s="2"/>
      <c r="AF130" s="4"/>
      <c r="AG130" s="2"/>
      <c r="AH130" s="2"/>
      <c r="AI130" s="2"/>
      <c r="AJ130" s="2"/>
    </row>
    <row r="131" spans="1:36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2"/>
      <c r="AC131" s="2"/>
      <c r="AD131" s="2"/>
      <c r="AE131" s="2"/>
      <c r="AF131" s="4"/>
      <c r="AG131" s="2"/>
      <c r="AH131" s="2"/>
      <c r="AI131" s="2"/>
      <c r="AJ131" s="2"/>
    </row>
    <row r="132" spans="1:36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2"/>
      <c r="AC132" s="2"/>
      <c r="AD132" s="2"/>
      <c r="AE132" s="2"/>
      <c r="AF132" s="4"/>
      <c r="AG132" s="2"/>
      <c r="AH132" s="2"/>
      <c r="AI132" s="2"/>
      <c r="AJ132" s="2"/>
    </row>
    <row r="133" spans="1:36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2"/>
      <c r="AC133" s="2"/>
      <c r="AD133" s="2"/>
      <c r="AE133" s="2"/>
      <c r="AF133" s="4"/>
      <c r="AG133" s="2"/>
      <c r="AH133" s="2"/>
      <c r="AI133" s="2"/>
      <c r="AJ133" s="2"/>
    </row>
    <row r="134" spans="1:36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2"/>
      <c r="AC134" s="2"/>
      <c r="AD134" s="2"/>
      <c r="AE134" s="2"/>
      <c r="AF134" s="4"/>
      <c r="AG134" s="2"/>
      <c r="AH134" s="2"/>
      <c r="AI134" s="2"/>
      <c r="AJ134" s="2"/>
    </row>
    <row r="135" spans="1:36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2"/>
      <c r="AC135" s="2"/>
      <c r="AD135" s="2"/>
      <c r="AE135" s="2"/>
      <c r="AF135" s="4"/>
      <c r="AG135" s="2"/>
      <c r="AH135" s="2"/>
      <c r="AI135" s="2"/>
      <c r="AJ135" s="2"/>
    </row>
    <row r="136" spans="1:36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2"/>
      <c r="AC136" s="2"/>
      <c r="AD136" s="2"/>
      <c r="AE136" s="2"/>
      <c r="AF136" s="4"/>
      <c r="AG136" s="2"/>
      <c r="AH136" s="2"/>
      <c r="AI136" s="2"/>
      <c r="AJ136" s="2"/>
    </row>
    <row r="137" spans="1:36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2"/>
      <c r="AC137" s="2"/>
      <c r="AD137" s="2"/>
      <c r="AE137" s="2"/>
      <c r="AF137" s="4"/>
      <c r="AG137" s="2"/>
      <c r="AH137" s="2"/>
      <c r="AI137" s="2"/>
      <c r="AJ137" s="2"/>
    </row>
    <row r="138" spans="1:36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2"/>
      <c r="AC138" s="2"/>
      <c r="AD138" s="2"/>
      <c r="AE138" s="2"/>
      <c r="AF138" s="4"/>
      <c r="AG138" s="2"/>
      <c r="AH138" s="2"/>
      <c r="AI138" s="2"/>
      <c r="AJ138" s="2"/>
    </row>
    <row r="139" spans="1:36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2"/>
      <c r="AC139" s="2"/>
      <c r="AD139" s="2"/>
      <c r="AE139" s="2"/>
      <c r="AF139" s="4"/>
      <c r="AG139" s="2"/>
      <c r="AH139" s="2"/>
      <c r="AI139" s="2"/>
      <c r="AJ139" s="2"/>
    </row>
    <row r="140" spans="1:36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2"/>
      <c r="AC140" s="2"/>
      <c r="AD140" s="2"/>
      <c r="AE140" s="2"/>
      <c r="AF140" s="4"/>
      <c r="AG140" s="2"/>
      <c r="AH140" s="2"/>
      <c r="AI140" s="2"/>
      <c r="AJ140" s="2"/>
    </row>
    <row r="141" spans="1:36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2"/>
      <c r="AC141" s="2"/>
      <c r="AD141" s="2"/>
      <c r="AE141" s="2"/>
      <c r="AF141" s="4"/>
      <c r="AG141" s="2"/>
      <c r="AH141" s="2"/>
      <c r="AI141" s="2"/>
      <c r="AJ141" s="2"/>
    </row>
    <row r="142" spans="1:36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2"/>
      <c r="AC142" s="2"/>
      <c r="AD142" s="2"/>
      <c r="AE142" s="2"/>
      <c r="AF142" s="4"/>
      <c r="AG142" s="2"/>
      <c r="AH142" s="2"/>
      <c r="AI142" s="2"/>
      <c r="AJ142" s="2"/>
    </row>
    <row r="143" spans="1:36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2"/>
      <c r="AC143" s="2"/>
      <c r="AD143" s="2"/>
      <c r="AE143" s="2"/>
      <c r="AF143" s="4"/>
      <c r="AG143" s="2"/>
      <c r="AH143" s="2"/>
      <c r="AI143" s="2"/>
      <c r="AJ143" s="2"/>
    </row>
    <row r="144" spans="1:36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2"/>
      <c r="AC144" s="2"/>
      <c r="AD144" s="2"/>
      <c r="AE144" s="2"/>
      <c r="AF144" s="4"/>
      <c r="AG144" s="2"/>
      <c r="AH144" s="2"/>
      <c r="AI144" s="2"/>
      <c r="AJ144" s="2"/>
    </row>
    <row r="145" spans="1:36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2"/>
      <c r="AC145" s="2"/>
      <c r="AD145" s="2"/>
      <c r="AE145" s="2"/>
      <c r="AF145" s="4"/>
      <c r="AG145" s="2"/>
      <c r="AH145" s="2"/>
      <c r="AI145" s="2"/>
      <c r="AJ145" s="2"/>
    </row>
    <row r="146" spans="1:36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2"/>
      <c r="AC146" s="2"/>
      <c r="AD146" s="2"/>
      <c r="AE146" s="2"/>
      <c r="AF146" s="4"/>
      <c r="AG146" s="2"/>
      <c r="AH146" s="2"/>
      <c r="AI146" s="2"/>
      <c r="AJ146" s="2"/>
    </row>
    <row r="147" spans="1:36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2"/>
      <c r="AC147" s="2"/>
      <c r="AD147" s="2"/>
      <c r="AE147" s="2"/>
      <c r="AF147" s="4"/>
      <c r="AG147" s="2"/>
      <c r="AH147" s="2"/>
      <c r="AI147" s="2"/>
      <c r="AJ147" s="2"/>
    </row>
    <row r="148" spans="1:36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2"/>
      <c r="AC148" s="2"/>
      <c r="AD148" s="2"/>
      <c r="AE148" s="2"/>
      <c r="AF148" s="4"/>
      <c r="AG148" s="2"/>
      <c r="AH148" s="2"/>
      <c r="AI148" s="2"/>
      <c r="AJ148" s="2"/>
    </row>
    <row r="149" spans="1:36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2"/>
      <c r="AC149" s="2"/>
      <c r="AD149" s="2"/>
      <c r="AE149" s="2"/>
      <c r="AF149" s="4"/>
      <c r="AG149" s="2"/>
      <c r="AH149" s="2"/>
      <c r="AI149" s="2"/>
      <c r="AJ149" s="2"/>
    </row>
    <row r="150" spans="1:36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2"/>
      <c r="AC150" s="2"/>
      <c r="AD150" s="2"/>
      <c r="AE150" s="2"/>
      <c r="AF150" s="4"/>
      <c r="AG150" s="2"/>
      <c r="AH150" s="2"/>
      <c r="AI150" s="2"/>
      <c r="AJ150" s="2"/>
    </row>
    <row r="151" spans="1:36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2"/>
      <c r="AC151" s="2"/>
      <c r="AD151" s="2"/>
      <c r="AE151" s="2"/>
      <c r="AF151" s="4"/>
      <c r="AG151" s="2"/>
      <c r="AH151" s="2"/>
      <c r="AI151" s="2"/>
      <c r="AJ151" s="2"/>
    </row>
    <row r="152" spans="1:36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2"/>
      <c r="AC152" s="2"/>
      <c r="AD152" s="2"/>
      <c r="AE152" s="2"/>
      <c r="AF152" s="4"/>
      <c r="AG152" s="2"/>
      <c r="AH152" s="2"/>
      <c r="AI152" s="2"/>
      <c r="AJ152" s="2"/>
    </row>
    <row r="153" spans="1:36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2"/>
      <c r="AC153" s="2"/>
      <c r="AD153" s="2"/>
      <c r="AE153" s="2"/>
      <c r="AF153" s="4"/>
      <c r="AG153" s="2"/>
      <c r="AH153" s="2"/>
      <c r="AI153" s="2"/>
      <c r="AJ153" s="2"/>
    </row>
    <row r="154" spans="1:36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2"/>
      <c r="AC154" s="2"/>
      <c r="AD154" s="2"/>
      <c r="AE154" s="2"/>
      <c r="AF154" s="4"/>
      <c r="AG154" s="2"/>
      <c r="AH154" s="2"/>
      <c r="AI154" s="2"/>
      <c r="AJ154" s="2"/>
    </row>
    <row r="155" spans="1:36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2"/>
      <c r="AC155" s="2"/>
      <c r="AD155" s="2"/>
      <c r="AE155" s="2"/>
      <c r="AF155" s="4"/>
      <c r="AG155" s="2"/>
      <c r="AH155" s="2"/>
      <c r="AI155" s="2"/>
      <c r="AJ155" s="2"/>
    </row>
    <row r="156" spans="1:36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2"/>
      <c r="AC156" s="2"/>
      <c r="AD156" s="2"/>
      <c r="AE156" s="2"/>
      <c r="AF156" s="4"/>
      <c r="AG156" s="2"/>
      <c r="AH156" s="2"/>
      <c r="AI156" s="2"/>
      <c r="AJ156" s="2"/>
    </row>
    <row r="157" spans="1:36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2"/>
      <c r="AC157" s="2"/>
      <c r="AD157" s="2"/>
      <c r="AE157" s="2"/>
      <c r="AF157" s="4"/>
      <c r="AG157" s="2"/>
      <c r="AH157" s="2"/>
      <c r="AI157" s="2"/>
      <c r="AJ157" s="2"/>
    </row>
    <row r="158" spans="1:36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2"/>
      <c r="AC158" s="2"/>
      <c r="AD158" s="2"/>
      <c r="AE158" s="2"/>
      <c r="AF158" s="4"/>
      <c r="AG158" s="2"/>
      <c r="AH158" s="2"/>
      <c r="AI158" s="2"/>
      <c r="AJ158" s="2"/>
    </row>
    <row r="159" spans="1:36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2"/>
      <c r="AC159" s="2"/>
      <c r="AD159" s="2"/>
      <c r="AE159" s="2"/>
      <c r="AF159" s="4"/>
      <c r="AG159" s="2"/>
      <c r="AH159" s="2"/>
      <c r="AI159" s="2"/>
      <c r="AJ159" s="2"/>
    </row>
    <row r="160" spans="1:36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2"/>
      <c r="AC160" s="2"/>
      <c r="AD160" s="2"/>
      <c r="AE160" s="2"/>
      <c r="AF160" s="4"/>
      <c r="AG160" s="2"/>
      <c r="AH160" s="2"/>
      <c r="AI160" s="2"/>
      <c r="AJ160" s="2"/>
    </row>
    <row r="161" spans="1:36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2"/>
      <c r="AC161" s="2"/>
      <c r="AD161" s="2"/>
      <c r="AE161" s="2"/>
      <c r="AF161" s="4"/>
      <c r="AG161" s="2"/>
      <c r="AH161" s="2"/>
      <c r="AI161" s="2"/>
      <c r="AJ161" s="2"/>
    </row>
    <row r="162" spans="1:36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2"/>
      <c r="AC162" s="2"/>
      <c r="AD162" s="2"/>
      <c r="AE162" s="2"/>
      <c r="AF162" s="4"/>
      <c r="AG162" s="2"/>
      <c r="AH162" s="2"/>
      <c r="AI162" s="2"/>
      <c r="AJ162" s="2"/>
    </row>
    <row r="163" spans="1:36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2"/>
      <c r="AC163" s="2"/>
      <c r="AD163" s="2"/>
      <c r="AE163" s="2"/>
      <c r="AF163" s="4"/>
      <c r="AG163" s="2"/>
      <c r="AH163" s="2"/>
      <c r="AI163" s="2"/>
      <c r="AJ163" s="2"/>
    </row>
    <row r="164" spans="1:36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2"/>
      <c r="AC164" s="2"/>
      <c r="AD164" s="2"/>
      <c r="AE164" s="2"/>
      <c r="AF164" s="4"/>
      <c r="AG164" s="2"/>
      <c r="AH164" s="2"/>
      <c r="AI164" s="2"/>
      <c r="AJ164" s="2"/>
    </row>
    <row r="165" spans="1:36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2"/>
      <c r="AC165" s="2"/>
      <c r="AD165" s="2"/>
      <c r="AE165" s="2"/>
      <c r="AF165" s="4"/>
      <c r="AG165" s="2"/>
      <c r="AH165" s="2"/>
      <c r="AI165" s="2"/>
      <c r="AJ165" s="2"/>
    </row>
    <row r="166" spans="1:36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2"/>
      <c r="AC166" s="2"/>
      <c r="AD166" s="2"/>
      <c r="AE166" s="2"/>
      <c r="AF166" s="4"/>
      <c r="AG166" s="2"/>
      <c r="AH166" s="2"/>
      <c r="AI166" s="2"/>
      <c r="AJ166" s="2"/>
    </row>
    <row r="167" spans="1:36" ht="1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0"/>
      <c r="P167" s="50"/>
      <c r="Q167" s="50"/>
      <c r="R167" s="50"/>
      <c r="S167" s="50"/>
      <c r="T167" s="51"/>
      <c r="U167" s="51"/>
      <c r="V167" s="51"/>
      <c r="W167" s="51"/>
      <c r="X167" s="51"/>
      <c r="Y167" s="51"/>
      <c r="Z167" s="51"/>
      <c r="AA167" s="51"/>
      <c r="AB167" s="50"/>
      <c r="AC167" s="50"/>
      <c r="AD167" s="50"/>
      <c r="AE167" s="50"/>
      <c r="AF167" s="52"/>
      <c r="AG167" s="50"/>
      <c r="AH167" s="50"/>
      <c r="AI167" s="50"/>
      <c r="AJ167" s="50"/>
    </row>
    <row r="168" spans="1:36" ht="1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50"/>
      <c r="P168" s="50"/>
      <c r="Q168" s="50"/>
      <c r="R168" s="50"/>
      <c r="S168" s="50"/>
      <c r="T168" s="51"/>
      <c r="U168" s="51"/>
      <c r="V168" s="51"/>
      <c r="W168" s="51"/>
      <c r="X168" s="51"/>
      <c r="Y168" s="51"/>
      <c r="Z168" s="51"/>
      <c r="AA168" s="51"/>
      <c r="AB168" s="50"/>
      <c r="AC168" s="50"/>
      <c r="AD168" s="50"/>
      <c r="AE168" s="50"/>
      <c r="AF168" s="52"/>
      <c r="AG168" s="50"/>
      <c r="AH168" s="50"/>
      <c r="AI168" s="50"/>
      <c r="AJ168" s="50"/>
    </row>
    <row r="169" spans="1:36" ht="1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50"/>
      <c r="P169" s="50"/>
      <c r="Q169" s="50"/>
      <c r="R169" s="50"/>
      <c r="S169" s="50"/>
      <c r="T169" s="51"/>
      <c r="U169" s="51"/>
      <c r="V169" s="51"/>
      <c r="W169" s="51"/>
      <c r="X169" s="51"/>
      <c r="Y169" s="51"/>
      <c r="Z169" s="51"/>
      <c r="AA169" s="51"/>
      <c r="AB169" s="50"/>
      <c r="AC169" s="50"/>
      <c r="AD169" s="50"/>
      <c r="AE169" s="50"/>
      <c r="AF169" s="52"/>
      <c r="AG169" s="50"/>
      <c r="AH169" s="50"/>
      <c r="AI169" s="50"/>
      <c r="AJ169" s="50"/>
    </row>
    <row r="170" spans="1:36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50"/>
      <c r="P170" s="50"/>
      <c r="Q170" s="50"/>
      <c r="R170" s="50"/>
      <c r="S170" s="50"/>
      <c r="T170" s="51"/>
      <c r="U170" s="51"/>
      <c r="V170" s="51"/>
      <c r="W170" s="51"/>
      <c r="X170" s="51"/>
      <c r="Y170" s="51"/>
      <c r="Z170" s="51"/>
      <c r="AA170" s="51"/>
      <c r="AB170" s="50"/>
      <c r="AC170" s="50"/>
      <c r="AD170" s="50"/>
      <c r="AE170" s="50"/>
      <c r="AF170" s="52"/>
      <c r="AG170" s="50"/>
      <c r="AH170" s="50"/>
      <c r="AI170" s="50"/>
      <c r="AJ170" s="50"/>
    </row>
    <row r="171" spans="1:36" ht="1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50"/>
      <c r="P171" s="50"/>
      <c r="Q171" s="50"/>
      <c r="R171" s="50"/>
      <c r="S171" s="50"/>
      <c r="T171" s="51"/>
      <c r="U171" s="51"/>
      <c r="V171" s="51"/>
      <c r="W171" s="51"/>
      <c r="X171" s="51"/>
      <c r="Y171" s="51"/>
      <c r="Z171" s="51"/>
      <c r="AA171" s="51"/>
      <c r="AB171" s="50"/>
      <c r="AC171" s="50"/>
      <c r="AD171" s="50"/>
      <c r="AE171" s="50"/>
      <c r="AF171" s="52"/>
      <c r="AG171" s="50"/>
      <c r="AH171" s="50"/>
      <c r="AI171" s="50"/>
      <c r="AJ171" s="50"/>
    </row>
    <row r="172" spans="1:36" ht="1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50"/>
      <c r="P172" s="50"/>
      <c r="Q172" s="50"/>
      <c r="R172" s="50"/>
      <c r="S172" s="50"/>
      <c r="T172" s="51"/>
      <c r="U172" s="51"/>
      <c r="V172" s="51"/>
      <c r="W172" s="51"/>
      <c r="X172" s="51"/>
      <c r="Y172" s="51"/>
      <c r="Z172" s="51"/>
      <c r="AA172" s="51"/>
      <c r="AB172" s="50"/>
      <c r="AC172" s="50"/>
      <c r="AD172" s="50"/>
      <c r="AE172" s="50"/>
      <c r="AF172" s="52"/>
      <c r="AG172" s="50"/>
      <c r="AH172" s="50"/>
      <c r="AI172" s="50"/>
      <c r="AJ172" s="50"/>
    </row>
    <row r="173" spans="1:36" ht="1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50"/>
      <c r="P173" s="50"/>
      <c r="Q173" s="50"/>
      <c r="R173" s="50"/>
      <c r="S173" s="50"/>
      <c r="T173" s="51"/>
      <c r="U173" s="51"/>
      <c r="V173" s="51"/>
      <c r="W173" s="51"/>
      <c r="X173" s="51"/>
      <c r="Y173" s="51"/>
      <c r="Z173" s="51"/>
      <c r="AA173" s="51"/>
      <c r="AB173" s="50"/>
      <c r="AC173" s="50"/>
      <c r="AD173" s="50"/>
      <c r="AE173" s="50"/>
      <c r="AF173" s="52"/>
      <c r="AG173" s="50"/>
      <c r="AH173" s="50"/>
      <c r="AI173" s="50"/>
      <c r="AJ173" s="50"/>
    </row>
    <row r="174" spans="1:36" ht="1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50"/>
      <c r="P174" s="50"/>
      <c r="Q174" s="50"/>
      <c r="R174" s="50"/>
      <c r="S174" s="50"/>
      <c r="T174" s="51"/>
      <c r="U174" s="51"/>
      <c r="V174" s="51"/>
      <c r="W174" s="51"/>
      <c r="X174" s="51"/>
      <c r="Y174" s="51"/>
      <c r="Z174" s="51"/>
      <c r="AA174" s="51"/>
      <c r="AB174" s="50"/>
      <c r="AC174" s="50"/>
      <c r="AD174" s="50"/>
      <c r="AE174" s="50"/>
      <c r="AF174" s="52"/>
      <c r="AG174" s="50"/>
      <c r="AH174" s="50"/>
      <c r="AI174" s="50"/>
      <c r="AJ174" s="50"/>
    </row>
    <row r="175" spans="1:36" ht="1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0"/>
      <c r="P175" s="50"/>
      <c r="Q175" s="50"/>
      <c r="R175" s="50"/>
      <c r="S175" s="50"/>
      <c r="T175" s="51"/>
      <c r="U175" s="51"/>
      <c r="V175" s="51"/>
      <c r="W175" s="51"/>
      <c r="X175" s="51"/>
      <c r="Y175" s="51"/>
      <c r="Z175" s="51"/>
      <c r="AA175" s="51"/>
      <c r="AB175" s="50"/>
      <c r="AC175" s="50"/>
      <c r="AD175" s="50"/>
      <c r="AE175" s="50"/>
      <c r="AF175" s="52"/>
      <c r="AG175" s="50"/>
      <c r="AH175" s="50"/>
      <c r="AI175" s="50"/>
      <c r="AJ175" s="50"/>
    </row>
    <row r="176" spans="1:36" ht="1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50"/>
      <c r="P176" s="50"/>
      <c r="Q176" s="50"/>
      <c r="R176" s="50"/>
      <c r="S176" s="50"/>
      <c r="T176" s="51"/>
      <c r="U176" s="51"/>
      <c r="V176" s="51"/>
      <c r="W176" s="51"/>
      <c r="X176" s="51"/>
      <c r="Y176" s="51"/>
      <c r="Z176" s="51"/>
      <c r="AA176" s="51"/>
      <c r="AB176" s="50"/>
      <c r="AC176" s="50"/>
      <c r="AD176" s="50"/>
      <c r="AE176" s="50"/>
      <c r="AF176" s="52"/>
      <c r="AG176" s="50"/>
      <c r="AH176" s="50"/>
      <c r="AI176" s="50"/>
      <c r="AJ176" s="50"/>
    </row>
    <row r="177" spans="1:36" ht="1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0"/>
      <c r="P177" s="50"/>
      <c r="Q177" s="50"/>
      <c r="R177" s="50"/>
      <c r="S177" s="50"/>
      <c r="T177" s="51"/>
      <c r="U177" s="51"/>
      <c r="V177" s="51"/>
      <c r="W177" s="51"/>
      <c r="X177" s="51"/>
      <c r="Y177" s="51"/>
      <c r="Z177" s="51"/>
      <c r="AA177" s="51"/>
      <c r="AB177" s="50"/>
      <c r="AC177" s="50"/>
      <c r="AD177" s="50"/>
      <c r="AE177" s="50"/>
      <c r="AF177" s="52"/>
      <c r="AG177" s="50"/>
      <c r="AH177" s="50"/>
      <c r="AI177" s="50"/>
      <c r="AJ177" s="50"/>
    </row>
    <row r="178" spans="1:36" ht="1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0"/>
      <c r="P178" s="50"/>
      <c r="Q178" s="50"/>
      <c r="R178" s="50"/>
      <c r="S178" s="50"/>
      <c r="T178" s="51"/>
      <c r="U178" s="51"/>
      <c r="V178" s="51"/>
      <c r="W178" s="51"/>
      <c r="X178" s="51"/>
      <c r="Y178" s="51"/>
      <c r="Z178" s="51"/>
      <c r="AA178" s="51"/>
      <c r="AB178" s="50"/>
      <c r="AC178" s="50"/>
      <c r="AD178" s="50"/>
      <c r="AE178" s="50"/>
      <c r="AF178" s="52"/>
      <c r="AG178" s="50"/>
      <c r="AH178" s="50"/>
      <c r="AI178" s="50"/>
      <c r="AJ178" s="50"/>
    </row>
    <row r="179" spans="1:36" ht="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50"/>
      <c r="P179" s="50"/>
      <c r="Q179" s="50"/>
      <c r="R179" s="50"/>
      <c r="S179" s="50"/>
      <c r="T179" s="51"/>
      <c r="U179" s="51"/>
      <c r="V179" s="51"/>
      <c r="W179" s="51"/>
      <c r="X179" s="51"/>
      <c r="Y179" s="51"/>
      <c r="Z179" s="51"/>
      <c r="AA179" s="51"/>
      <c r="AB179" s="50"/>
      <c r="AC179" s="50"/>
      <c r="AD179" s="50"/>
      <c r="AE179" s="50"/>
      <c r="AF179" s="52"/>
      <c r="AG179" s="50"/>
      <c r="AH179" s="50"/>
      <c r="AI179" s="50"/>
      <c r="AJ179" s="50"/>
    </row>
    <row r="180" spans="1:36" ht="1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50"/>
      <c r="P180" s="50"/>
      <c r="Q180" s="50"/>
      <c r="R180" s="50"/>
      <c r="S180" s="50"/>
      <c r="T180" s="51"/>
      <c r="U180" s="51"/>
      <c r="V180" s="51"/>
      <c r="W180" s="51"/>
      <c r="X180" s="51"/>
      <c r="Y180" s="51"/>
      <c r="Z180" s="51"/>
      <c r="AA180" s="51"/>
      <c r="AB180" s="50"/>
      <c r="AC180" s="50"/>
      <c r="AD180" s="50"/>
      <c r="AE180" s="50"/>
      <c r="AF180" s="52"/>
      <c r="AG180" s="50"/>
      <c r="AH180" s="50"/>
      <c r="AI180" s="50"/>
      <c r="AJ180" s="50"/>
    </row>
    <row r="181" spans="1:36" ht="1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50"/>
      <c r="P181" s="50"/>
      <c r="Q181" s="50"/>
      <c r="R181" s="50"/>
      <c r="S181" s="50"/>
      <c r="T181" s="51"/>
      <c r="U181" s="51"/>
      <c r="V181" s="51"/>
      <c r="W181" s="51"/>
      <c r="X181" s="51"/>
      <c r="Y181" s="51"/>
      <c r="Z181" s="51"/>
      <c r="AA181" s="51"/>
      <c r="AB181" s="50"/>
      <c r="AC181" s="50"/>
      <c r="AD181" s="50"/>
      <c r="AE181" s="50"/>
      <c r="AF181" s="52"/>
      <c r="AG181" s="50"/>
      <c r="AH181" s="50"/>
      <c r="AI181" s="50"/>
      <c r="AJ181" s="50"/>
    </row>
    <row r="182" spans="1:36" ht="1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50"/>
      <c r="P182" s="50"/>
      <c r="Q182" s="50"/>
      <c r="R182" s="50"/>
      <c r="S182" s="50"/>
      <c r="T182" s="51"/>
      <c r="U182" s="51"/>
      <c r="V182" s="51"/>
      <c r="W182" s="51"/>
      <c r="X182" s="51"/>
      <c r="Y182" s="51"/>
      <c r="Z182" s="51"/>
      <c r="AA182" s="51"/>
      <c r="AB182" s="50"/>
      <c r="AC182" s="50"/>
      <c r="AD182" s="50"/>
      <c r="AE182" s="50"/>
      <c r="AF182" s="52"/>
      <c r="AG182" s="50"/>
      <c r="AH182" s="50"/>
      <c r="AI182" s="50"/>
      <c r="AJ182" s="50"/>
    </row>
    <row r="183" spans="1:36" ht="1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50"/>
      <c r="P183" s="50"/>
      <c r="Q183" s="50"/>
      <c r="R183" s="50"/>
      <c r="S183" s="50"/>
      <c r="T183" s="51"/>
      <c r="U183" s="51"/>
      <c r="V183" s="51"/>
      <c r="W183" s="51"/>
      <c r="X183" s="51"/>
      <c r="Y183" s="51"/>
      <c r="Z183" s="51"/>
      <c r="AA183" s="51"/>
      <c r="AB183" s="50"/>
      <c r="AC183" s="50"/>
      <c r="AD183" s="50"/>
      <c r="AE183" s="50"/>
      <c r="AF183" s="52"/>
      <c r="AG183" s="50"/>
      <c r="AH183" s="50"/>
      <c r="AI183" s="50"/>
      <c r="AJ183" s="50"/>
    </row>
    <row r="184" spans="1:36" ht="1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50"/>
      <c r="P184" s="50"/>
      <c r="Q184" s="50"/>
      <c r="R184" s="50"/>
      <c r="S184" s="50"/>
      <c r="T184" s="51"/>
      <c r="U184" s="51"/>
      <c r="V184" s="51"/>
      <c r="W184" s="51"/>
      <c r="X184" s="51"/>
      <c r="Y184" s="51"/>
      <c r="Z184" s="51"/>
      <c r="AA184" s="51"/>
      <c r="AB184" s="50"/>
      <c r="AC184" s="50"/>
      <c r="AD184" s="50"/>
      <c r="AE184" s="50"/>
      <c r="AF184" s="52"/>
      <c r="AG184" s="50"/>
      <c r="AH184" s="50"/>
      <c r="AI184" s="50"/>
      <c r="AJ184" s="50"/>
    </row>
    <row r="185" spans="1:36" ht="1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50"/>
      <c r="P185" s="50"/>
      <c r="Q185" s="50"/>
      <c r="R185" s="50"/>
      <c r="S185" s="50"/>
      <c r="T185" s="51"/>
      <c r="U185" s="51"/>
      <c r="V185" s="51"/>
      <c r="W185" s="51"/>
      <c r="X185" s="51"/>
      <c r="Y185" s="51"/>
      <c r="Z185" s="51"/>
      <c r="AA185" s="51"/>
      <c r="AB185" s="50"/>
      <c r="AC185" s="50"/>
      <c r="AD185" s="50"/>
      <c r="AE185" s="50"/>
      <c r="AF185" s="52"/>
      <c r="AG185" s="50"/>
      <c r="AH185" s="50"/>
      <c r="AI185" s="50"/>
      <c r="AJ185" s="50"/>
    </row>
    <row r="186" spans="1:36" ht="1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50"/>
      <c r="P186" s="50"/>
      <c r="Q186" s="50"/>
      <c r="R186" s="50"/>
      <c r="S186" s="50"/>
      <c r="T186" s="51"/>
      <c r="U186" s="51"/>
      <c r="V186" s="51"/>
      <c r="W186" s="51"/>
      <c r="X186" s="51"/>
      <c r="Y186" s="51"/>
      <c r="Z186" s="51"/>
      <c r="AA186" s="51"/>
      <c r="AB186" s="50"/>
      <c r="AC186" s="50"/>
      <c r="AD186" s="50"/>
      <c r="AE186" s="50"/>
      <c r="AF186" s="52"/>
      <c r="AG186" s="50"/>
      <c r="AH186" s="50"/>
      <c r="AI186" s="50"/>
      <c r="AJ186" s="50"/>
    </row>
    <row r="187" spans="1:36" ht="1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50"/>
      <c r="P187" s="50"/>
      <c r="Q187" s="50"/>
      <c r="R187" s="50"/>
      <c r="S187" s="50"/>
      <c r="T187" s="51"/>
      <c r="U187" s="51"/>
      <c r="V187" s="51"/>
      <c r="W187" s="51"/>
      <c r="X187" s="51"/>
      <c r="Y187" s="51"/>
      <c r="Z187" s="51"/>
      <c r="AA187" s="51"/>
      <c r="AB187" s="50"/>
      <c r="AC187" s="50"/>
      <c r="AD187" s="50"/>
      <c r="AE187" s="50"/>
      <c r="AF187" s="52"/>
      <c r="AG187" s="50"/>
      <c r="AH187" s="50"/>
      <c r="AI187" s="50"/>
      <c r="AJ187" s="50"/>
    </row>
    <row r="188" spans="1:36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50"/>
      <c r="P188" s="50"/>
      <c r="Q188" s="50"/>
      <c r="R188" s="50"/>
      <c r="S188" s="50"/>
      <c r="T188" s="51"/>
      <c r="U188" s="51"/>
      <c r="V188" s="51"/>
      <c r="W188" s="51"/>
      <c r="X188" s="51"/>
      <c r="Y188" s="51"/>
      <c r="Z188" s="51"/>
      <c r="AA188" s="51"/>
      <c r="AB188" s="50"/>
      <c r="AC188" s="50"/>
      <c r="AD188" s="50"/>
      <c r="AE188" s="50"/>
      <c r="AF188" s="52"/>
      <c r="AG188" s="50"/>
      <c r="AH188" s="50"/>
      <c r="AI188" s="50"/>
      <c r="AJ188" s="50"/>
    </row>
    <row r="189" spans="1:36" ht="1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50"/>
      <c r="P189" s="50"/>
      <c r="Q189" s="50"/>
      <c r="R189" s="50"/>
      <c r="S189" s="50"/>
      <c r="T189" s="51"/>
      <c r="U189" s="51"/>
      <c r="V189" s="51"/>
      <c r="W189" s="51"/>
      <c r="X189" s="51"/>
      <c r="Y189" s="51"/>
      <c r="Z189" s="51"/>
      <c r="AA189" s="51"/>
      <c r="AB189" s="50"/>
      <c r="AC189" s="50"/>
      <c r="AD189" s="50"/>
      <c r="AE189" s="50"/>
      <c r="AF189" s="52"/>
      <c r="AG189" s="50"/>
      <c r="AH189" s="50"/>
      <c r="AI189" s="50"/>
      <c r="AJ189" s="50"/>
    </row>
    <row r="190" spans="1:36" ht="1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50"/>
      <c r="P190" s="50"/>
      <c r="Q190" s="50"/>
      <c r="R190" s="50"/>
      <c r="S190" s="50"/>
      <c r="T190" s="51"/>
      <c r="U190" s="51"/>
      <c r="V190" s="51"/>
      <c r="W190" s="51"/>
      <c r="X190" s="51"/>
      <c r="Y190" s="51"/>
      <c r="Z190" s="51"/>
      <c r="AA190" s="51"/>
      <c r="AB190" s="50"/>
      <c r="AC190" s="50"/>
      <c r="AD190" s="50"/>
      <c r="AE190" s="50"/>
      <c r="AF190" s="52"/>
      <c r="AG190" s="50"/>
      <c r="AH190" s="50"/>
      <c r="AI190" s="50"/>
      <c r="AJ190" s="50"/>
    </row>
    <row r="191" spans="1:36" ht="1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50"/>
      <c r="P191" s="50"/>
      <c r="Q191" s="50"/>
      <c r="R191" s="50"/>
      <c r="S191" s="50"/>
      <c r="T191" s="51"/>
      <c r="U191" s="51"/>
      <c r="V191" s="51"/>
      <c r="W191" s="51"/>
      <c r="X191" s="51"/>
      <c r="Y191" s="51"/>
      <c r="Z191" s="51"/>
      <c r="AA191" s="51"/>
      <c r="AB191" s="50"/>
      <c r="AC191" s="50"/>
      <c r="AD191" s="50"/>
      <c r="AE191" s="50"/>
      <c r="AF191" s="52"/>
      <c r="AG191" s="50"/>
      <c r="AH191" s="50"/>
      <c r="AI191" s="50"/>
      <c r="AJ191" s="50"/>
    </row>
    <row r="192" spans="1:36" ht="1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50"/>
      <c r="P192" s="50"/>
      <c r="Q192" s="50"/>
      <c r="R192" s="50"/>
      <c r="S192" s="50"/>
      <c r="T192" s="51"/>
      <c r="U192" s="51"/>
      <c r="V192" s="51"/>
      <c r="W192" s="51"/>
      <c r="X192" s="51"/>
      <c r="Y192" s="51"/>
      <c r="Z192" s="51"/>
      <c r="AA192" s="51"/>
      <c r="AB192" s="50"/>
      <c r="AC192" s="50"/>
      <c r="AD192" s="50"/>
      <c r="AE192" s="50"/>
      <c r="AF192" s="52"/>
      <c r="AG192" s="50"/>
      <c r="AH192" s="50"/>
      <c r="AI192" s="50"/>
      <c r="AJ192" s="50"/>
    </row>
    <row r="193" spans="1:36" ht="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50"/>
      <c r="P193" s="50"/>
      <c r="Q193" s="50"/>
      <c r="R193" s="50"/>
      <c r="S193" s="50"/>
      <c r="T193" s="51"/>
      <c r="U193" s="51"/>
      <c r="V193" s="51"/>
      <c r="W193" s="51"/>
      <c r="X193" s="51"/>
      <c r="Y193" s="51"/>
      <c r="Z193" s="51"/>
      <c r="AA193" s="51"/>
      <c r="AB193" s="50"/>
      <c r="AC193" s="50"/>
      <c r="AD193" s="50"/>
      <c r="AE193" s="50"/>
      <c r="AF193" s="52"/>
      <c r="AG193" s="50"/>
      <c r="AH193" s="50"/>
      <c r="AI193" s="50"/>
      <c r="AJ193" s="50"/>
    </row>
    <row r="194" spans="1:36" ht="1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50"/>
      <c r="P194" s="50"/>
      <c r="Q194" s="50"/>
      <c r="R194" s="50"/>
      <c r="S194" s="50"/>
      <c r="T194" s="51"/>
      <c r="U194" s="51"/>
      <c r="V194" s="51"/>
      <c r="W194" s="51"/>
      <c r="X194" s="51"/>
      <c r="Y194" s="51"/>
      <c r="Z194" s="51"/>
      <c r="AA194" s="51"/>
      <c r="AB194" s="50"/>
      <c r="AC194" s="50"/>
      <c r="AD194" s="50"/>
      <c r="AE194" s="50"/>
      <c r="AF194" s="52"/>
      <c r="AG194" s="50"/>
      <c r="AH194" s="50"/>
      <c r="AI194" s="50"/>
      <c r="AJ194" s="50"/>
    </row>
    <row r="195" spans="1:36" ht="1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50"/>
      <c r="P195" s="50"/>
      <c r="Q195" s="50"/>
      <c r="R195" s="50"/>
      <c r="S195" s="50"/>
      <c r="T195" s="51"/>
      <c r="U195" s="51"/>
      <c r="V195" s="51"/>
      <c r="W195" s="51"/>
      <c r="X195" s="51"/>
      <c r="Y195" s="51"/>
      <c r="Z195" s="51"/>
      <c r="AA195" s="51"/>
      <c r="AB195" s="50"/>
      <c r="AC195" s="50"/>
      <c r="AD195" s="50"/>
      <c r="AE195" s="50"/>
      <c r="AF195" s="52"/>
      <c r="AG195" s="50"/>
      <c r="AH195" s="50"/>
      <c r="AI195" s="50"/>
      <c r="AJ195" s="50"/>
    </row>
    <row r="196" spans="1:36" ht="1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50"/>
      <c r="P196" s="50"/>
      <c r="Q196" s="50"/>
      <c r="R196" s="50"/>
      <c r="S196" s="50"/>
      <c r="T196" s="51"/>
      <c r="U196" s="51"/>
      <c r="V196" s="51"/>
      <c r="W196" s="51"/>
      <c r="X196" s="51"/>
      <c r="Y196" s="51"/>
      <c r="Z196" s="51"/>
      <c r="AA196" s="51"/>
      <c r="AB196" s="50"/>
      <c r="AC196" s="50"/>
      <c r="AD196" s="50"/>
      <c r="AE196" s="50"/>
      <c r="AF196" s="52"/>
      <c r="AG196" s="50"/>
      <c r="AH196" s="50"/>
      <c r="AI196" s="50"/>
      <c r="AJ196" s="50"/>
    </row>
    <row r="197" spans="1:36" ht="1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50"/>
      <c r="P197" s="50"/>
      <c r="Q197" s="50"/>
      <c r="R197" s="50"/>
      <c r="S197" s="50"/>
      <c r="T197" s="51"/>
      <c r="U197" s="51"/>
      <c r="V197" s="51"/>
      <c r="W197" s="51"/>
      <c r="X197" s="51"/>
      <c r="Y197" s="51"/>
      <c r="Z197" s="51"/>
      <c r="AA197" s="51"/>
      <c r="AB197" s="50"/>
      <c r="AC197" s="50"/>
      <c r="AD197" s="50"/>
      <c r="AE197" s="50"/>
      <c r="AF197" s="52"/>
      <c r="AG197" s="50"/>
      <c r="AH197" s="50"/>
      <c r="AI197" s="50"/>
      <c r="AJ197" s="50"/>
    </row>
    <row r="198" spans="1:36" ht="1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50"/>
      <c r="P198" s="50"/>
      <c r="Q198" s="50"/>
      <c r="R198" s="50"/>
      <c r="S198" s="50"/>
      <c r="T198" s="51"/>
      <c r="U198" s="51"/>
      <c r="V198" s="51"/>
      <c r="W198" s="51"/>
      <c r="X198" s="51"/>
      <c r="Y198" s="51"/>
      <c r="Z198" s="51"/>
      <c r="AA198" s="51"/>
      <c r="AB198" s="50"/>
      <c r="AC198" s="50"/>
      <c r="AD198" s="50"/>
      <c r="AE198" s="50"/>
      <c r="AF198" s="52"/>
      <c r="AG198" s="50"/>
      <c r="AH198" s="50"/>
      <c r="AI198" s="50"/>
      <c r="AJ198" s="50"/>
    </row>
    <row r="199" spans="1:36" ht="1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50"/>
      <c r="P199" s="50"/>
      <c r="Q199" s="50"/>
      <c r="R199" s="50"/>
      <c r="S199" s="50"/>
      <c r="T199" s="51"/>
      <c r="U199" s="51"/>
      <c r="V199" s="51"/>
      <c r="W199" s="51"/>
      <c r="X199" s="51"/>
      <c r="Y199" s="51"/>
      <c r="Z199" s="51"/>
      <c r="AA199" s="51"/>
      <c r="AB199" s="50"/>
      <c r="AC199" s="50"/>
      <c r="AD199" s="50"/>
      <c r="AE199" s="50"/>
      <c r="AF199" s="52"/>
      <c r="AG199" s="50"/>
      <c r="AH199" s="50"/>
      <c r="AI199" s="50"/>
      <c r="AJ199" s="50"/>
    </row>
    <row r="200" spans="1:36" ht="1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50"/>
      <c r="P200" s="50"/>
      <c r="Q200" s="50"/>
      <c r="R200" s="50"/>
      <c r="S200" s="50"/>
      <c r="T200" s="51"/>
      <c r="U200" s="51"/>
      <c r="V200" s="51"/>
      <c r="W200" s="51"/>
      <c r="X200" s="51"/>
      <c r="Y200" s="51"/>
      <c r="Z200" s="51"/>
      <c r="AA200" s="51"/>
      <c r="AB200" s="50"/>
      <c r="AC200" s="50"/>
      <c r="AD200" s="50"/>
      <c r="AE200" s="50"/>
      <c r="AF200" s="52"/>
      <c r="AG200" s="50"/>
      <c r="AH200" s="50"/>
      <c r="AI200" s="50"/>
      <c r="AJ200" s="50"/>
    </row>
    <row r="201" spans="1:36" ht="1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50"/>
      <c r="P201" s="50"/>
      <c r="Q201" s="50"/>
      <c r="R201" s="50"/>
      <c r="S201" s="50"/>
      <c r="T201" s="51"/>
      <c r="U201" s="51"/>
      <c r="V201" s="51"/>
      <c r="W201" s="51"/>
      <c r="X201" s="51"/>
      <c r="Y201" s="51"/>
      <c r="Z201" s="51"/>
      <c r="AA201" s="51"/>
      <c r="AB201" s="50"/>
      <c r="AC201" s="50"/>
      <c r="AD201" s="50"/>
      <c r="AE201" s="50"/>
      <c r="AF201" s="52"/>
      <c r="AG201" s="50"/>
      <c r="AH201" s="50"/>
      <c r="AI201" s="50"/>
      <c r="AJ201" s="50"/>
    </row>
    <row r="202" spans="1:36" ht="1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50"/>
      <c r="P202" s="50"/>
      <c r="Q202" s="50"/>
      <c r="R202" s="50"/>
      <c r="S202" s="50"/>
      <c r="T202" s="51"/>
      <c r="U202" s="51"/>
      <c r="V202" s="51"/>
      <c r="W202" s="51"/>
      <c r="X202" s="51"/>
      <c r="Y202" s="51"/>
      <c r="Z202" s="51"/>
      <c r="AA202" s="51"/>
      <c r="AB202" s="50"/>
      <c r="AC202" s="50"/>
      <c r="AD202" s="50"/>
      <c r="AE202" s="50"/>
      <c r="AF202" s="52"/>
      <c r="AG202" s="50"/>
      <c r="AH202" s="50"/>
      <c r="AI202" s="50"/>
      <c r="AJ202" s="50"/>
    </row>
    <row r="203" spans="1:36" ht="1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50"/>
      <c r="P203" s="50"/>
      <c r="Q203" s="50"/>
      <c r="R203" s="50"/>
      <c r="S203" s="50"/>
      <c r="T203" s="51"/>
      <c r="U203" s="51"/>
      <c r="V203" s="51"/>
      <c r="W203" s="51"/>
      <c r="X203" s="51"/>
      <c r="Y203" s="51"/>
      <c r="Z203" s="51"/>
      <c r="AA203" s="51"/>
      <c r="AB203" s="50"/>
      <c r="AC203" s="50"/>
      <c r="AD203" s="50"/>
      <c r="AE203" s="50"/>
      <c r="AF203" s="52"/>
      <c r="AG203" s="50"/>
      <c r="AH203" s="50"/>
      <c r="AI203" s="50"/>
      <c r="AJ203" s="50"/>
    </row>
    <row r="204" spans="1:36" ht="1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50"/>
      <c r="P204" s="50"/>
      <c r="Q204" s="50"/>
      <c r="R204" s="50"/>
      <c r="S204" s="50"/>
      <c r="T204" s="51"/>
      <c r="U204" s="51"/>
      <c r="V204" s="51"/>
      <c r="W204" s="51"/>
      <c r="X204" s="51"/>
      <c r="Y204" s="51"/>
      <c r="Z204" s="51"/>
      <c r="AA204" s="51"/>
      <c r="AB204" s="50"/>
      <c r="AC204" s="50"/>
      <c r="AD204" s="50"/>
      <c r="AE204" s="50"/>
      <c r="AF204" s="52"/>
      <c r="AG204" s="50"/>
      <c r="AH204" s="50"/>
      <c r="AI204" s="50"/>
      <c r="AJ204" s="50"/>
    </row>
    <row r="205" spans="1:36" ht="1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50"/>
      <c r="P205" s="50"/>
      <c r="Q205" s="50"/>
      <c r="R205" s="50"/>
      <c r="S205" s="50"/>
      <c r="T205" s="51"/>
      <c r="U205" s="51"/>
      <c r="V205" s="51"/>
      <c r="W205" s="51"/>
      <c r="X205" s="51"/>
      <c r="Y205" s="51"/>
      <c r="Z205" s="51"/>
      <c r="AA205" s="51"/>
      <c r="AB205" s="50"/>
      <c r="AC205" s="50"/>
      <c r="AD205" s="50"/>
      <c r="AE205" s="50"/>
      <c r="AF205" s="52"/>
      <c r="AG205" s="50"/>
      <c r="AH205" s="50"/>
      <c r="AI205" s="50"/>
      <c r="AJ205" s="50"/>
    </row>
    <row r="206" spans="1:36" ht="1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50"/>
      <c r="P206" s="50"/>
      <c r="Q206" s="50"/>
      <c r="R206" s="50"/>
      <c r="S206" s="50"/>
      <c r="T206" s="51"/>
      <c r="U206" s="51"/>
      <c r="V206" s="51"/>
      <c r="W206" s="51"/>
      <c r="X206" s="51"/>
      <c r="Y206" s="51"/>
      <c r="Z206" s="51"/>
      <c r="AA206" s="51"/>
      <c r="AB206" s="50"/>
      <c r="AC206" s="50"/>
      <c r="AD206" s="50"/>
      <c r="AE206" s="50"/>
      <c r="AF206" s="52"/>
      <c r="AG206" s="50"/>
      <c r="AH206" s="50"/>
      <c r="AI206" s="50"/>
      <c r="AJ206" s="50"/>
    </row>
    <row r="207" spans="1:36" ht="1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50"/>
      <c r="P207" s="50"/>
      <c r="Q207" s="50"/>
      <c r="R207" s="50"/>
      <c r="S207" s="50"/>
      <c r="T207" s="51"/>
      <c r="U207" s="51"/>
      <c r="V207" s="51"/>
      <c r="W207" s="51"/>
      <c r="X207" s="51"/>
      <c r="Y207" s="51"/>
      <c r="Z207" s="51"/>
      <c r="AA207" s="51"/>
      <c r="AB207" s="50"/>
      <c r="AC207" s="50"/>
      <c r="AD207" s="50"/>
      <c r="AE207" s="50"/>
      <c r="AF207" s="52"/>
      <c r="AG207" s="50"/>
      <c r="AH207" s="50"/>
      <c r="AI207" s="50"/>
      <c r="AJ207" s="50"/>
    </row>
    <row r="208" spans="1:36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50"/>
      <c r="P208" s="50"/>
      <c r="Q208" s="50"/>
      <c r="R208" s="50"/>
      <c r="S208" s="50"/>
      <c r="T208" s="51"/>
      <c r="U208" s="51"/>
      <c r="V208" s="51"/>
      <c r="W208" s="51"/>
      <c r="X208" s="51"/>
      <c r="Y208" s="51"/>
      <c r="Z208" s="51"/>
      <c r="AA208" s="51"/>
      <c r="AB208" s="50"/>
      <c r="AC208" s="50"/>
      <c r="AD208" s="50"/>
      <c r="AE208" s="50"/>
      <c r="AF208" s="52"/>
      <c r="AG208" s="50"/>
      <c r="AH208" s="50"/>
      <c r="AI208" s="50"/>
      <c r="AJ208" s="50"/>
    </row>
    <row r="209" spans="1:36" ht="1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50"/>
      <c r="P209" s="50"/>
      <c r="Q209" s="50"/>
      <c r="R209" s="50"/>
      <c r="S209" s="50"/>
      <c r="T209" s="51"/>
      <c r="U209" s="51"/>
      <c r="V209" s="51"/>
      <c r="W209" s="51"/>
      <c r="X209" s="51"/>
      <c r="Y209" s="51"/>
      <c r="Z209" s="51"/>
      <c r="AA209" s="51"/>
      <c r="AB209" s="50"/>
      <c r="AC209" s="50"/>
      <c r="AD209" s="50"/>
      <c r="AE209" s="50"/>
      <c r="AF209" s="52"/>
      <c r="AG209" s="50"/>
      <c r="AH209" s="50"/>
      <c r="AI209" s="50"/>
      <c r="AJ209" s="50"/>
    </row>
    <row r="210" spans="1:36" ht="1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50"/>
      <c r="P210" s="50"/>
      <c r="Q210" s="50"/>
      <c r="R210" s="50"/>
      <c r="S210" s="50"/>
      <c r="T210" s="51"/>
      <c r="U210" s="51"/>
      <c r="V210" s="51"/>
      <c r="W210" s="51"/>
      <c r="X210" s="51"/>
      <c r="Y210" s="51"/>
      <c r="Z210" s="51"/>
      <c r="AA210" s="51"/>
      <c r="AB210" s="50"/>
      <c r="AC210" s="50"/>
      <c r="AD210" s="50"/>
      <c r="AE210" s="50"/>
      <c r="AF210" s="52"/>
      <c r="AG210" s="50"/>
      <c r="AH210" s="50"/>
      <c r="AI210" s="50"/>
      <c r="AJ210" s="50"/>
    </row>
    <row r="211" spans="1:36" ht="1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50"/>
      <c r="P211" s="50"/>
      <c r="Q211" s="50"/>
      <c r="R211" s="50"/>
      <c r="S211" s="50"/>
      <c r="T211" s="51"/>
      <c r="U211" s="51"/>
      <c r="V211" s="51"/>
      <c r="W211" s="51"/>
      <c r="X211" s="51"/>
      <c r="Y211" s="51"/>
      <c r="Z211" s="51"/>
      <c r="AA211" s="51"/>
      <c r="AB211" s="50"/>
      <c r="AC211" s="50"/>
      <c r="AD211" s="50"/>
      <c r="AE211" s="50"/>
      <c r="AF211" s="52"/>
      <c r="AG211" s="50"/>
      <c r="AH211" s="50"/>
      <c r="AI211" s="50"/>
      <c r="AJ211" s="50"/>
    </row>
    <row r="212" spans="1:36" ht="1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50"/>
      <c r="P212" s="50"/>
      <c r="Q212" s="50"/>
      <c r="R212" s="50"/>
      <c r="S212" s="50"/>
      <c r="T212" s="51"/>
      <c r="U212" s="51"/>
      <c r="V212" s="51"/>
      <c r="W212" s="51"/>
      <c r="X212" s="51"/>
      <c r="Y212" s="51"/>
      <c r="Z212" s="51"/>
      <c r="AA212" s="51"/>
      <c r="AB212" s="50"/>
      <c r="AC212" s="50"/>
      <c r="AD212" s="50"/>
      <c r="AE212" s="50"/>
      <c r="AF212" s="52"/>
      <c r="AG212" s="50"/>
      <c r="AH212" s="50"/>
      <c r="AI212" s="50"/>
      <c r="AJ212" s="50"/>
    </row>
    <row r="213" spans="1:36" ht="1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50"/>
      <c r="P213" s="50"/>
      <c r="Q213" s="50"/>
      <c r="R213" s="50"/>
      <c r="S213" s="50"/>
      <c r="T213" s="51"/>
      <c r="U213" s="51"/>
      <c r="V213" s="51"/>
      <c r="W213" s="51"/>
      <c r="X213" s="51"/>
      <c r="Y213" s="51"/>
      <c r="Z213" s="51"/>
      <c r="AA213" s="51"/>
      <c r="AB213" s="50"/>
      <c r="AC213" s="50"/>
      <c r="AD213" s="50"/>
      <c r="AE213" s="50"/>
      <c r="AF213" s="52"/>
      <c r="AG213" s="50"/>
      <c r="AH213" s="50"/>
      <c r="AI213" s="50"/>
      <c r="AJ213" s="50"/>
    </row>
    <row r="214" spans="1:36" ht="1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50"/>
      <c r="P214" s="50"/>
      <c r="Q214" s="50"/>
      <c r="R214" s="50"/>
      <c r="S214" s="50"/>
      <c r="T214" s="51"/>
      <c r="U214" s="51"/>
      <c r="V214" s="51"/>
      <c r="W214" s="51"/>
      <c r="X214" s="51"/>
      <c r="Y214" s="51"/>
      <c r="Z214" s="51"/>
      <c r="AA214" s="51"/>
      <c r="AB214" s="50"/>
      <c r="AC214" s="50"/>
      <c r="AD214" s="50"/>
      <c r="AE214" s="50"/>
      <c r="AF214" s="52"/>
      <c r="AG214" s="50"/>
      <c r="AH214" s="50"/>
      <c r="AI214" s="50"/>
      <c r="AJ214" s="50"/>
    </row>
    <row r="215" spans="1:36" ht="1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50"/>
      <c r="P215" s="50"/>
      <c r="Q215" s="50"/>
      <c r="R215" s="50"/>
      <c r="S215" s="50"/>
      <c r="T215" s="51"/>
      <c r="U215" s="51"/>
      <c r="V215" s="51"/>
      <c r="W215" s="51"/>
      <c r="X215" s="51"/>
      <c r="Y215" s="51"/>
      <c r="Z215" s="51"/>
      <c r="AA215" s="51"/>
      <c r="AB215" s="50"/>
      <c r="AC215" s="50"/>
      <c r="AD215" s="50"/>
      <c r="AE215" s="50"/>
      <c r="AF215" s="52"/>
      <c r="AG215" s="50"/>
      <c r="AH215" s="50"/>
      <c r="AI215" s="50"/>
      <c r="AJ215" s="50"/>
    </row>
    <row r="216" spans="1:36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50"/>
      <c r="P216" s="50"/>
      <c r="Q216" s="50"/>
      <c r="R216" s="50"/>
      <c r="S216" s="50"/>
      <c r="T216" s="51"/>
      <c r="U216" s="51"/>
      <c r="V216" s="51"/>
      <c r="W216" s="51"/>
      <c r="X216" s="51"/>
      <c r="Y216" s="51"/>
      <c r="Z216" s="51"/>
      <c r="AA216" s="51"/>
      <c r="AB216" s="50"/>
      <c r="AC216" s="50"/>
      <c r="AD216" s="50"/>
      <c r="AE216" s="50"/>
      <c r="AF216" s="52"/>
      <c r="AG216" s="50"/>
      <c r="AH216" s="50"/>
      <c r="AI216" s="50"/>
      <c r="AJ216" s="50"/>
    </row>
    <row r="217" spans="1:36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50"/>
      <c r="P217" s="50"/>
      <c r="Q217" s="50"/>
      <c r="R217" s="50"/>
      <c r="S217" s="50"/>
      <c r="T217" s="51"/>
      <c r="U217" s="51"/>
      <c r="V217" s="51"/>
      <c r="W217" s="51"/>
      <c r="X217" s="51"/>
      <c r="Y217" s="51"/>
      <c r="Z217" s="51"/>
      <c r="AA217" s="51"/>
      <c r="AB217" s="50"/>
      <c r="AC217" s="50"/>
      <c r="AD217" s="50"/>
      <c r="AE217" s="50"/>
      <c r="AF217" s="52"/>
      <c r="AG217" s="50"/>
      <c r="AH217" s="50"/>
      <c r="AI217" s="50"/>
      <c r="AJ217" s="50"/>
    </row>
    <row r="218" spans="1:36" ht="1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50"/>
      <c r="P218" s="50"/>
      <c r="Q218" s="50"/>
      <c r="R218" s="50"/>
      <c r="S218" s="50"/>
      <c r="T218" s="51"/>
      <c r="U218" s="51"/>
      <c r="V218" s="51"/>
      <c r="W218" s="51"/>
      <c r="X218" s="51"/>
      <c r="Y218" s="51"/>
      <c r="Z218" s="51"/>
      <c r="AA218" s="51"/>
      <c r="AB218" s="50"/>
      <c r="AC218" s="50"/>
      <c r="AD218" s="50"/>
      <c r="AE218" s="50"/>
      <c r="AF218" s="52"/>
      <c r="AG218" s="50"/>
      <c r="AH218" s="50"/>
      <c r="AI218" s="50"/>
      <c r="AJ218" s="50"/>
    </row>
    <row r="219" spans="1:36" ht="1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50"/>
      <c r="P219" s="50"/>
      <c r="Q219" s="50"/>
      <c r="R219" s="50"/>
      <c r="S219" s="50"/>
      <c r="T219" s="51"/>
      <c r="U219" s="51"/>
      <c r="V219" s="51"/>
      <c r="W219" s="51"/>
      <c r="X219" s="51"/>
      <c r="Y219" s="51"/>
      <c r="Z219" s="51"/>
      <c r="AA219" s="51"/>
      <c r="AB219" s="50"/>
      <c r="AC219" s="50"/>
      <c r="AD219" s="50"/>
      <c r="AE219" s="50"/>
      <c r="AF219" s="52"/>
      <c r="AG219" s="50"/>
      <c r="AH219" s="50"/>
      <c r="AI219" s="50"/>
      <c r="AJ219" s="50"/>
    </row>
    <row r="220" spans="1:36" ht="1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50"/>
      <c r="P220" s="50"/>
      <c r="Q220" s="50"/>
      <c r="R220" s="50"/>
      <c r="S220" s="50"/>
      <c r="T220" s="51"/>
      <c r="U220" s="51"/>
      <c r="V220" s="51"/>
      <c r="W220" s="51"/>
      <c r="X220" s="51"/>
      <c r="Y220" s="51"/>
      <c r="Z220" s="51"/>
      <c r="AA220" s="51"/>
      <c r="AB220" s="50"/>
      <c r="AC220" s="50"/>
      <c r="AD220" s="50"/>
      <c r="AE220" s="50"/>
      <c r="AF220" s="52"/>
      <c r="AG220" s="50"/>
      <c r="AH220" s="50"/>
      <c r="AI220" s="50"/>
      <c r="AJ220" s="50"/>
    </row>
    <row r="221" spans="1:36" ht="1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50"/>
      <c r="P221" s="50"/>
      <c r="Q221" s="50"/>
      <c r="R221" s="50"/>
      <c r="S221" s="50"/>
      <c r="T221" s="51"/>
      <c r="U221" s="51"/>
      <c r="V221" s="51"/>
      <c r="W221" s="51"/>
      <c r="X221" s="51"/>
      <c r="Y221" s="51"/>
      <c r="Z221" s="51"/>
      <c r="AA221" s="51"/>
      <c r="AB221" s="50"/>
      <c r="AC221" s="50"/>
      <c r="AD221" s="50"/>
      <c r="AE221" s="50"/>
      <c r="AF221" s="52"/>
      <c r="AG221" s="50"/>
      <c r="AH221" s="50"/>
      <c r="AI221" s="50"/>
      <c r="AJ221" s="50"/>
    </row>
    <row r="222" spans="1:36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50"/>
      <c r="P222" s="50"/>
      <c r="Q222" s="50"/>
      <c r="R222" s="50"/>
      <c r="S222" s="50"/>
      <c r="T222" s="51"/>
      <c r="U222" s="51"/>
      <c r="V222" s="51"/>
      <c r="W222" s="51"/>
      <c r="X222" s="51"/>
      <c r="Y222" s="51"/>
      <c r="Z222" s="51"/>
      <c r="AA222" s="51"/>
      <c r="AB222" s="50"/>
      <c r="AC222" s="50"/>
      <c r="AD222" s="50"/>
      <c r="AE222" s="50"/>
      <c r="AF222" s="52"/>
      <c r="AG222" s="50"/>
      <c r="AH222" s="50"/>
      <c r="AI222" s="50"/>
      <c r="AJ222" s="50"/>
    </row>
    <row r="223" spans="1:36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50"/>
      <c r="P223" s="50"/>
      <c r="Q223" s="50"/>
      <c r="R223" s="50"/>
      <c r="S223" s="50"/>
      <c r="T223" s="51"/>
      <c r="U223" s="51"/>
      <c r="V223" s="51"/>
      <c r="W223" s="51"/>
      <c r="X223" s="51"/>
      <c r="Y223" s="51"/>
      <c r="Z223" s="51"/>
      <c r="AA223" s="51"/>
      <c r="AB223" s="50"/>
      <c r="AC223" s="50"/>
      <c r="AD223" s="50"/>
      <c r="AE223" s="50"/>
      <c r="AF223" s="52"/>
      <c r="AG223" s="50"/>
      <c r="AH223" s="50"/>
      <c r="AI223" s="50"/>
      <c r="AJ223" s="50"/>
    </row>
    <row r="224" spans="1:36" ht="1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50"/>
      <c r="P224" s="50"/>
      <c r="Q224" s="50"/>
      <c r="R224" s="50"/>
      <c r="S224" s="50"/>
      <c r="T224" s="51"/>
      <c r="U224" s="51"/>
      <c r="V224" s="51"/>
      <c r="W224" s="51"/>
      <c r="X224" s="51"/>
      <c r="Y224" s="51"/>
      <c r="Z224" s="51"/>
      <c r="AA224" s="51"/>
      <c r="AB224" s="50"/>
      <c r="AC224" s="50"/>
      <c r="AD224" s="50"/>
      <c r="AE224" s="50"/>
      <c r="AF224" s="52"/>
      <c r="AG224" s="50"/>
      <c r="AH224" s="50"/>
      <c r="AI224" s="50"/>
      <c r="AJ224" s="50"/>
    </row>
    <row r="225" spans="1:36" ht="1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50"/>
      <c r="P225" s="50"/>
      <c r="Q225" s="50"/>
      <c r="R225" s="50"/>
      <c r="S225" s="50"/>
      <c r="T225" s="51"/>
      <c r="U225" s="51"/>
      <c r="V225" s="51"/>
      <c r="W225" s="51"/>
      <c r="X225" s="51"/>
      <c r="Y225" s="51"/>
      <c r="Z225" s="51"/>
      <c r="AA225" s="51"/>
      <c r="AB225" s="50"/>
      <c r="AC225" s="50"/>
      <c r="AD225" s="50"/>
      <c r="AE225" s="50"/>
      <c r="AF225" s="52"/>
      <c r="AG225" s="50"/>
      <c r="AH225" s="50"/>
      <c r="AI225" s="50"/>
      <c r="AJ225" s="50"/>
    </row>
    <row r="226" spans="1:36" ht="1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50"/>
      <c r="P226" s="50"/>
      <c r="Q226" s="50"/>
      <c r="R226" s="50"/>
      <c r="S226" s="50"/>
      <c r="T226" s="51"/>
      <c r="U226" s="51"/>
      <c r="V226" s="51"/>
      <c r="W226" s="51"/>
      <c r="X226" s="51"/>
      <c r="Y226" s="51"/>
      <c r="Z226" s="51"/>
      <c r="AA226" s="51"/>
      <c r="AB226" s="50"/>
      <c r="AC226" s="50"/>
      <c r="AD226" s="50"/>
      <c r="AE226" s="50"/>
      <c r="AF226" s="52"/>
      <c r="AG226" s="50"/>
      <c r="AH226" s="50"/>
      <c r="AI226" s="50"/>
      <c r="AJ226" s="50"/>
    </row>
    <row r="227" spans="1:36" ht="1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50"/>
      <c r="P227" s="50"/>
      <c r="Q227" s="50"/>
      <c r="R227" s="50"/>
      <c r="S227" s="50"/>
      <c r="T227" s="51"/>
      <c r="U227" s="51"/>
      <c r="V227" s="51"/>
      <c r="W227" s="51"/>
      <c r="X227" s="51"/>
      <c r="Y227" s="51"/>
      <c r="Z227" s="51"/>
      <c r="AA227" s="51"/>
      <c r="AB227" s="50"/>
      <c r="AC227" s="50"/>
      <c r="AD227" s="50"/>
      <c r="AE227" s="50"/>
      <c r="AF227" s="52"/>
      <c r="AG227" s="50"/>
      <c r="AH227" s="50"/>
      <c r="AI227" s="50"/>
      <c r="AJ227" s="50"/>
    </row>
    <row r="228" spans="1:36" ht="1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50"/>
      <c r="P228" s="50"/>
      <c r="Q228" s="50"/>
      <c r="R228" s="50"/>
      <c r="S228" s="50"/>
      <c r="T228" s="51"/>
      <c r="U228" s="51"/>
      <c r="V228" s="51"/>
      <c r="W228" s="51"/>
      <c r="X228" s="51"/>
      <c r="Y228" s="51"/>
      <c r="Z228" s="51"/>
      <c r="AA228" s="51"/>
      <c r="AB228" s="50"/>
      <c r="AC228" s="50"/>
      <c r="AD228" s="50"/>
      <c r="AE228" s="50"/>
      <c r="AF228" s="52"/>
      <c r="AG228" s="50"/>
      <c r="AH228" s="50"/>
      <c r="AI228" s="50"/>
      <c r="AJ228" s="50"/>
    </row>
    <row r="229" spans="1:36" ht="1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50"/>
      <c r="P229" s="50"/>
      <c r="Q229" s="50"/>
      <c r="R229" s="50"/>
      <c r="S229" s="50"/>
      <c r="T229" s="51"/>
      <c r="U229" s="51"/>
      <c r="V229" s="51"/>
      <c r="W229" s="51"/>
      <c r="X229" s="51"/>
      <c r="Y229" s="51"/>
      <c r="Z229" s="51"/>
      <c r="AA229" s="51"/>
      <c r="AB229" s="50"/>
      <c r="AC229" s="50"/>
      <c r="AD229" s="50"/>
      <c r="AE229" s="50"/>
      <c r="AF229" s="52"/>
      <c r="AG229" s="50"/>
      <c r="AH229" s="50"/>
      <c r="AI229" s="50"/>
      <c r="AJ229" s="50"/>
    </row>
    <row r="230" spans="1:36" ht="1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50"/>
      <c r="P230" s="50"/>
      <c r="Q230" s="50"/>
      <c r="R230" s="50"/>
      <c r="S230" s="50"/>
      <c r="T230" s="51"/>
      <c r="U230" s="51"/>
      <c r="V230" s="51"/>
      <c r="W230" s="51"/>
      <c r="X230" s="51"/>
      <c r="Y230" s="51"/>
      <c r="Z230" s="51"/>
      <c r="AA230" s="51"/>
      <c r="AB230" s="50"/>
      <c r="AC230" s="50"/>
      <c r="AD230" s="50"/>
      <c r="AE230" s="50"/>
      <c r="AF230" s="52"/>
      <c r="AG230" s="50"/>
      <c r="AH230" s="50"/>
      <c r="AI230" s="50"/>
      <c r="AJ230" s="50"/>
    </row>
    <row r="231" spans="1:36" ht="1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50"/>
      <c r="P231" s="50"/>
      <c r="Q231" s="50"/>
      <c r="R231" s="50"/>
      <c r="S231" s="50"/>
      <c r="T231" s="51"/>
      <c r="U231" s="51"/>
      <c r="V231" s="51"/>
      <c r="W231" s="51"/>
      <c r="X231" s="51"/>
      <c r="Y231" s="51"/>
      <c r="Z231" s="51"/>
      <c r="AA231" s="51"/>
      <c r="AB231" s="50"/>
      <c r="AC231" s="50"/>
      <c r="AD231" s="50"/>
      <c r="AE231" s="50"/>
      <c r="AF231" s="52"/>
      <c r="AG231" s="50"/>
      <c r="AH231" s="50"/>
      <c r="AI231" s="50"/>
      <c r="AJ231" s="50"/>
    </row>
    <row r="232" spans="1:36" ht="1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50"/>
      <c r="P232" s="50"/>
      <c r="Q232" s="50"/>
      <c r="R232" s="50"/>
      <c r="S232" s="50"/>
      <c r="T232" s="51"/>
      <c r="U232" s="51"/>
      <c r="V232" s="51"/>
      <c r="W232" s="51"/>
      <c r="X232" s="51"/>
      <c r="Y232" s="51"/>
      <c r="Z232" s="51"/>
      <c r="AA232" s="51"/>
      <c r="AB232" s="50"/>
      <c r="AC232" s="50"/>
      <c r="AD232" s="50"/>
      <c r="AE232" s="50"/>
      <c r="AF232" s="52"/>
      <c r="AG232" s="50"/>
      <c r="AH232" s="50"/>
      <c r="AI232" s="50"/>
      <c r="AJ232" s="50"/>
    </row>
    <row r="233" spans="1:36" ht="1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50"/>
      <c r="P233" s="50"/>
      <c r="Q233" s="50"/>
      <c r="R233" s="50"/>
      <c r="S233" s="50"/>
      <c r="T233" s="51"/>
      <c r="U233" s="51"/>
      <c r="V233" s="51"/>
      <c r="W233" s="51"/>
      <c r="X233" s="51"/>
      <c r="Y233" s="51"/>
      <c r="Z233" s="51"/>
      <c r="AA233" s="51"/>
      <c r="AB233" s="50"/>
      <c r="AC233" s="50"/>
      <c r="AD233" s="50"/>
      <c r="AE233" s="50"/>
      <c r="AF233" s="52"/>
      <c r="AG233" s="50"/>
      <c r="AH233" s="50"/>
      <c r="AI233" s="50"/>
      <c r="AJ233" s="50"/>
    </row>
    <row r="234" spans="1:36" ht="1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50"/>
      <c r="P234" s="50"/>
      <c r="Q234" s="50"/>
      <c r="R234" s="50"/>
      <c r="S234" s="50"/>
      <c r="T234" s="51"/>
      <c r="U234" s="51"/>
      <c r="V234" s="51"/>
      <c r="W234" s="51"/>
      <c r="X234" s="51"/>
      <c r="Y234" s="51"/>
      <c r="Z234" s="51"/>
      <c r="AA234" s="51"/>
      <c r="AB234" s="50"/>
      <c r="AC234" s="50"/>
      <c r="AD234" s="50"/>
      <c r="AE234" s="50"/>
      <c r="AF234" s="52"/>
      <c r="AG234" s="50"/>
      <c r="AH234" s="50"/>
      <c r="AI234" s="50"/>
      <c r="AJ234" s="50"/>
    </row>
    <row r="235" spans="1:36" ht="1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50"/>
      <c r="P235" s="50"/>
      <c r="Q235" s="50"/>
      <c r="R235" s="50"/>
      <c r="S235" s="50"/>
      <c r="T235" s="51"/>
      <c r="U235" s="51"/>
      <c r="V235" s="51"/>
      <c r="W235" s="51"/>
      <c r="X235" s="51"/>
      <c r="Y235" s="51"/>
      <c r="Z235" s="51"/>
      <c r="AA235" s="51"/>
      <c r="AB235" s="50"/>
      <c r="AC235" s="50"/>
      <c r="AD235" s="50"/>
      <c r="AE235" s="50"/>
      <c r="AF235" s="52"/>
      <c r="AG235" s="50"/>
      <c r="AH235" s="50"/>
      <c r="AI235" s="50"/>
      <c r="AJ235" s="50"/>
    </row>
    <row r="236" spans="1:36" ht="1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50"/>
      <c r="P236" s="50"/>
      <c r="Q236" s="50"/>
      <c r="R236" s="50"/>
      <c r="S236" s="50"/>
      <c r="T236" s="51"/>
      <c r="U236" s="51"/>
      <c r="V236" s="51"/>
      <c r="W236" s="51"/>
      <c r="X236" s="51"/>
      <c r="Y236" s="51"/>
      <c r="Z236" s="51"/>
      <c r="AA236" s="51"/>
      <c r="AB236" s="50"/>
      <c r="AC236" s="50"/>
      <c r="AD236" s="50"/>
      <c r="AE236" s="50"/>
      <c r="AF236" s="52"/>
      <c r="AG236" s="50"/>
      <c r="AH236" s="50"/>
      <c r="AI236" s="50"/>
      <c r="AJ236" s="50"/>
    </row>
    <row r="237" spans="1:36" ht="1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50"/>
      <c r="P237" s="50"/>
      <c r="Q237" s="50"/>
      <c r="R237" s="50"/>
      <c r="S237" s="50"/>
      <c r="T237" s="51"/>
      <c r="U237" s="51"/>
      <c r="V237" s="51"/>
      <c r="W237" s="51"/>
      <c r="X237" s="51"/>
      <c r="Y237" s="51"/>
      <c r="Z237" s="51"/>
      <c r="AA237" s="51"/>
      <c r="AB237" s="50"/>
      <c r="AC237" s="50"/>
      <c r="AD237" s="50"/>
      <c r="AE237" s="50"/>
      <c r="AF237" s="52"/>
      <c r="AG237" s="50"/>
      <c r="AH237" s="50"/>
      <c r="AI237" s="50"/>
      <c r="AJ237" s="50"/>
    </row>
    <row r="238" spans="1:36" ht="1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50"/>
      <c r="P238" s="50"/>
      <c r="Q238" s="50"/>
      <c r="R238" s="50"/>
      <c r="S238" s="50"/>
      <c r="T238" s="51"/>
      <c r="U238" s="51"/>
      <c r="V238" s="51"/>
      <c r="W238" s="51"/>
      <c r="X238" s="51"/>
      <c r="Y238" s="51"/>
      <c r="Z238" s="51"/>
      <c r="AA238" s="51"/>
      <c r="AB238" s="50"/>
      <c r="AC238" s="50"/>
      <c r="AD238" s="50"/>
      <c r="AE238" s="50"/>
      <c r="AF238" s="52"/>
      <c r="AG238" s="50"/>
      <c r="AH238" s="50"/>
      <c r="AI238" s="50"/>
      <c r="AJ238" s="50"/>
    </row>
    <row r="239" spans="1:36" ht="1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50"/>
      <c r="P239" s="50"/>
      <c r="Q239" s="50"/>
      <c r="R239" s="50"/>
      <c r="S239" s="50"/>
      <c r="T239" s="51"/>
      <c r="U239" s="51"/>
      <c r="V239" s="51"/>
      <c r="W239" s="51"/>
      <c r="X239" s="51"/>
      <c r="Y239" s="51"/>
      <c r="Z239" s="51"/>
      <c r="AA239" s="51"/>
      <c r="AB239" s="50"/>
      <c r="AC239" s="50"/>
      <c r="AD239" s="50"/>
      <c r="AE239" s="50"/>
      <c r="AF239" s="52"/>
      <c r="AG239" s="50"/>
      <c r="AH239" s="50"/>
      <c r="AI239" s="50"/>
      <c r="AJ239" s="50"/>
    </row>
    <row r="240" spans="1:36" ht="1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50"/>
      <c r="P240" s="50"/>
      <c r="Q240" s="50"/>
      <c r="R240" s="50"/>
      <c r="S240" s="50"/>
      <c r="T240" s="51"/>
      <c r="U240" s="51"/>
      <c r="V240" s="51"/>
      <c r="W240" s="51"/>
      <c r="X240" s="51"/>
      <c r="Y240" s="51"/>
      <c r="Z240" s="51"/>
      <c r="AA240" s="51"/>
      <c r="AB240" s="50"/>
      <c r="AC240" s="50"/>
      <c r="AD240" s="50"/>
      <c r="AE240" s="50"/>
      <c r="AF240" s="52"/>
      <c r="AG240" s="50"/>
      <c r="AH240" s="50"/>
      <c r="AI240" s="50"/>
      <c r="AJ240" s="50"/>
    </row>
    <row r="241" spans="1:36" ht="1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50"/>
      <c r="P241" s="50"/>
      <c r="Q241" s="50"/>
      <c r="R241" s="50"/>
      <c r="S241" s="50"/>
      <c r="T241" s="51"/>
      <c r="U241" s="51"/>
      <c r="V241" s="51"/>
      <c r="W241" s="51"/>
      <c r="X241" s="51"/>
      <c r="Y241" s="51"/>
      <c r="Z241" s="51"/>
      <c r="AA241" s="51"/>
      <c r="AB241" s="50"/>
      <c r="AC241" s="50"/>
      <c r="AD241" s="50"/>
      <c r="AE241" s="50"/>
      <c r="AF241" s="52"/>
      <c r="AG241" s="50"/>
      <c r="AH241" s="50"/>
      <c r="AI241" s="50"/>
      <c r="AJ241" s="50"/>
    </row>
    <row r="242" spans="1:36" ht="1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50"/>
      <c r="P242" s="50"/>
      <c r="Q242" s="50"/>
      <c r="R242" s="50"/>
      <c r="S242" s="50"/>
      <c r="T242" s="51"/>
      <c r="U242" s="51"/>
      <c r="V242" s="51"/>
      <c r="W242" s="51"/>
      <c r="X242" s="51"/>
      <c r="Y242" s="51"/>
      <c r="Z242" s="51"/>
      <c r="AA242" s="51"/>
      <c r="AB242" s="50"/>
      <c r="AC242" s="50"/>
      <c r="AD242" s="50"/>
      <c r="AE242" s="50"/>
      <c r="AF242" s="52"/>
      <c r="AG242" s="50"/>
      <c r="AH242" s="50"/>
      <c r="AI242" s="50"/>
      <c r="AJ242" s="50"/>
    </row>
    <row r="243" spans="1:36" ht="1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50"/>
      <c r="P243" s="50"/>
      <c r="Q243" s="50"/>
      <c r="R243" s="50"/>
      <c r="S243" s="50"/>
      <c r="T243" s="51"/>
      <c r="U243" s="51"/>
      <c r="V243" s="51"/>
      <c r="W243" s="51"/>
      <c r="X243" s="51"/>
      <c r="Y243" s="51"/>
      <c r="Z243" s="51"/>
      <c r="AA243" s="51"/>
      <c r="AB243" s="50"/>
      <c r="AC243" s="50"/>
      <c r="AD243" s="50"/>
      <c r="AE243" s="50"/>
      <c r="AF243" s="52"/>
      <c r="AG243" s="50"/>
      <c r="AH243" s="50"/>
      <c r="AI243" s="50"/>
      <c r="AJ243" s="50"/>
    </row>
    <row r="244" spans="1:36" ht="1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50"/>
      <c r="P244" s="50"/>
      <c r="Q244" s="50"/>
      <c r="R244" s="50"/>
      <c r="S244" s="50"/>
      <c r="T244" s="51"/>
      <c r="U244" s="51"/>
      <c r="V244" s="51"/>
      <c r="W244" s="51"/>
      <c r="X244" s="51"/>
      <c r="Y244" s="51"/>
      <c r="Z244" s="51"/>
      <c r="AA244" s="51"/>
      <c r="AB244" s="50"/>
      <c r="AC244" s="50"/>
      <c r="AD244" s="50"/>
      <c r="AE244" s="50"/>
      <c r="AF244" s="52"/>
      <c r="AG244" s="50"/>
      <c r="AH244" s="50"/>
      <c r="AI244" s="50"/>
      <c r="AJ244" s="50"/>
    </row>
    <row r="245" spans="1:36" ht="1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50"/>
      <c r="P245" s="50"/>
      <c r="Q245" s="50"/>
      <c r="R245" s="50"/>
      <c r="S245" s="50"/>
      <c r="T245" s="51"/>
      <c r="U245" s="51"/>
      <c r="V245" s="51"/>
      <c r="W245" s="51"/>
      <c r="X245" s="51"/>
      <c r="Y245" s="51"/>
      <c r="Z245" s="51"/>
      <c r="AA245" s="51"/>
      <c r="AB245" s="50"/>
      <c r="AC245" s="50"/>
      <c r="AD245" s="50"/>
      <c r="AE245" s="50"/>
      <c r="AF245" s="52"/>
      <c r="AG245" s="50"/>
      <c r="AH245" s="50"/>
      <c r="AI245" s="50"/>
      <c r="AJ245" s="50"/>
    </row>
    <row r="246" spans="1:36" ht="1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50"/>
      <c r="P246" s="50"/>
      <c r="Q246" s="50"/>
      <c r="R246" s="50"/>
      <c r="S246" s="50"/>
      <c r="T246" s="51"/>
      <c r="U246" s="51"/>
      <c r="V246" s="51"/>
      <c r="W246" s="51"/>
      <c r="X246" s="51"/>
      <c r="Y246" s="51"/>
      <c r="Z246" s="51"/>
      <c r="AA246" s="51"/>
      <c r="AB246" s="50"/>
      <c r="AC246" s="50"/>
      <c r="AD246" s="50"/>
      <c r="AE246" s="50"/>
      <c r="AF246" s="52"/>
      <c r="AG246" s="50"/>
      <c r="AH246" s="50"/>
      <c r="AI246" s="50"/>
      <c r="AJ246" s="50"/>
    </row>
    <row r="247" spans="1:36" ht="1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50"/>
      <c r="P247" s="50"/>
      <c r="Q247" s="50"/>
      <c r="R247" s="50"/>
      <c r="S247" s="50"/>
      <c r="T247" s="51"/>
      <c r="U247" s="51"/>
      <c r="V247" s="51"/>
      <c r="W247" s="51"/>
      <c r="X247" s="51"/>
      <c r="Y247" s="51"/>
      <c r="Z247" s="51"/>
      <c r="AA247" s="51"/>
      <c r="AB247" s="50"/>
      <c r="AC247" s="50"/>
      <c r="AD247" s="50"/>
      <c r="AE247" s="50"/>
      <c r="AF247" s="52"/>
      <c r="AG247" s="50"/>
      <c r="AH247" s="50"/>
      <c r="AI247" s="50"/>
      <c r="AJ247" s="50"/>
    </row>
    <row r="248" spans="1:36" ht="1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50"/>
      <c r="P248" s="50"/>
      <c r="Q248" s="50"/>
      <c r="R248" s="50"/>
      <c r="S248" s="50"/>
      <c r="T248" s="51"/>
      <c r="U248" s="51"/>
      <c r="V248" s="51"/>
      <c r="W248" s="51"/>
      <c r="X248" s="51"/>
      <c r="Y248" s="51"/>
      <c r="Z248" s="51"/>
      <c r="AA248" s="51"/>
      <c r="AB248" s="50"/>
      <c r="AC248" s="50"/>
      <c r="AD248" s="50"/>
      <c r="AE248" s="50"/>
      <c r="AF248" s="52"/>
      <c r="AG248" s="50"/>
      <c r="AH248" s="50"/>
      <c r="AI248" s="50"/>
      <c r="AJ248" s="50"/>
    </row>
    <row r="249" spans="1:36" ht="1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50"/>
      <c r="P249" s="50"/>
      <c r="Q249" s="50"/>
      <c r="R249" s="50"/>
      <c r="S249" s="50"/>
      <c r="T249" s="51"/>
      <c r="U249" s="51"/>
      <c r="V249" s="51"/>
      <c r="W249" s="51"/>
      <c r="X249" s="51"/>
      <c r="Y249" s="51"/>
      <c r="Z249" s="51"/>
      <c r="AA249" s="51"/>
      <c r="AB249" s="50"/>
      <c r="AC249" s="50"/>
      <c r="AD249" s="50"/>
      <c r="AE249" s="50"/>
      <c r="AF249" s="52"/>
      <c r="AG249" s="50"/>
      <c r="AH249" s="50"/>
      <c r="AI249" s="50"/>
      <c r="AJ249" s="50"/>
    </row>
    <row r="250" spans="1:36" ht="1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50"/>
      <c r="P250" s="50"/>
      <c r="Q250" s="50"/>
      <c r="R250" s="50"/>
      <c r="S250" s="50"/>
      <c r="T250" s="51"/>
      <c r="U250" s="51"/>
      <c r="V250" s="51"/>
      <c r="W250" s="51"/>
      <c r="X250" s="51"/>
      <c r="Y250" s="51"/>
      <c r="Z250" s="51"/>
      <c r="AA250" s="51"/>
      <c r="AB250" s="50"/>
      <c r="AC250" s="50"/>
      <c r="AD250" s="50"/>
      <c r="AE250" s="50"/>
      <c r="AF250" s="52"/>
      <c r="AG250" s="50"/>
      <c r="AH250" s="50"/>
      <c r="AI250" s="50"/>
      <c r="AJ250" s="50"/>
    </row>
    <row r="251" spans="1:36" ht="1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0"/>
      <c r="P251" s="50"/>
      <c r="Q251" s="50"/>
      <c r="R251" s="50"/>
      <c r="S251" s="50"/>
      <c r="T251" s="51"/>
      <c r="U251" s="51"/>
      <c r="V251" s="51"/>
      <c r="W251" s="51"/>
      <c r="X251" s="51"/>
      <c r="Y251" s="51"/>
      <c r="Z251" s="51"/>
      <c r="AA251" s="51"/>
      <c r="AB251" s="50"/>
      <c r="AC251" s="50"/>
      <c r="AD251" s="50"/>
      <c r="AE251" s="50"/>
      <c r="AF251" s="52"/>
      <c r="AG251" s="50"/>
      <c r="AH251" s="50"/>
      <c r="AI251" s="50"/>
      <c r="AJ251" s="50"/>
    </row>
    <row r="252" spans="1:36" ht="1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50"/>
      <c r="P252" s="50"/>
      <c r="Q252" s="50"/>
      <c r="R252" s="50"/>
      <c r="S252" s="50"/>
      <c r="T252" s="51"/>
      <c r="U252" s="51"/>
      <c r="V252" s="51"/>
      <c r="W252" s="51"/>
      <c r="X252" s="51"/>
      <c r="Y252" s="51"/>
      <c r="Z252" s="51"/>
      <c r="AA252" s="51"/>
      <c r="AB252" s="50"/>
      <c r="AC252" s="50"/>
      <c r="AD252" s="50"/>
      <c r="AE252" s="50"/>
      <c r="AF252" s="52"/>
      <c r="AG252" s="50"/>
      <c r="AH252" s="50"/>
      <c r="AI252" s="50"/>
      <c r="AJ252" s="50"/>
    </row>
    <row r="253" spans="1:36" ht="1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50"/>
      <c r="P253" s="50"/>
      <c r="Q253" s="50"/>
      <c r="R253" s="50"/>
      <c r="S253" s="50"/>
      <c r="T253" s="51"/>
      <c r="U253" s="51"/>
      <c r="V253" s="51"/>
      <c r="W253" s="51"/>
      <c r="X253" s="51"/>
      <c r="Y253" s="51"/>
      <c r="Z253" s="51"/>
      <c r="AA253" s="51"/>
      <c r="AB253" s="50"/>
      <c r="AC253" s="50"/>
      <c r="AD253" s="50"/>
      <c r="AE253" s="50"/>
      <c r="AF253" s="52"/>
      <c r="AG253" s="50"/>
      <c r="AH253" s="50"/>
      <c r="AI253" s="50"/>
      <c r="AJ253" s="50"/>
    </row>
    <row r="254" spans="1:36" ht="1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50"/>
      <c r="P254" s="50"/>
      <c r="Q254" s="50"/>
      <c r="R254" s="50"/>
      <c r="S254" s="50"/>
      <c r="T254" s="51"/>
      <c r="U254" s="51"/>
      <c r="V254" s="51"/>
      <c r="W254" s="51"/>
      <c r="X254" s="51"/>
      <c r="Y254" s="51"/>
      <c r="Z254" s="51"/>
      <c r="AA254" s="51"/>
      <c r="AB254" s="50"/>
      <c r="AC254" s="50"/>
      <c r="AD254" s="50"/>
      <c r="AE254" s="50"/>
      <c r="AF254" s="52"/>
      <c r="AG254" s="50"/>
      <c r="AH254" s="50"/>
      <c r="AI254" s="50"/>
      <c r="AJ254" s="50"/>
    </row>
    <row r="255" spans="1:36" ht="1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0"/>
      <c r="P255" s="50"/>
      <c r="Q255" s="50"/>
      <c r="R255" s="50"/>
      <c r="S255" s="50"/>
      <c r="T255" s="51"/>
      <c r="U255" s="51"/>
      <c r="V255" s="51"/>
      <c r="W255" s="51"/>
      <c r="X255" s="51"/>
      <c r="Y255" s="51"/>
      <c r="Z255" s="51"/>
      <c r="AA255" s="51"/>
      <c r="AB255" s="50"/>
      <c r="AC255" s="50"/>
      <c r="AD255" s="50"/>
      <c r="AE255" s="50"/>
      <c r="AF255" s="52"/>
      <c r="AG255" s="50"/>
      <c r="AH255" s="50"/>
      <c r="AI255" s="50"/>
      <c r="AJ255" s="50"/>
    </row>
    <row r="256" spans="1:36" ht="1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0"/>
      <c r="P256" s="50"/>
      <c r="Q256" s="50"/>
      <c r="R256" s="50"/>
      <c r="S256" s="50"/>
      <c r="T256" s="51"/>
      <c r="U256" s="51"/>
      <c r="V256" s="51"/>
      <c r="W256" s="51"/>
      <c r="X256" s="51"/>
      <c r="Y256" s="51"/>
      <c r="Z256" s="51"/>
      <c r="AA256" s="51"/>
      <c r="AB256" s="50"/>
      <c r="AC256" s="50"/>
      <c r="AD256" s="50"/>
      <c r="AE256" s="50"/>
      <c r="AF256" s="52"/>
      <c r="AG256" s="50"/>
      <c r="AH256" s="50"/>
      <c r="AI256" s="50"/>
      <c r="AJ256" s="50"/>
    </row>
    <row r="257" spans="1:36" ht="1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50"/>
      <c r="P257" s="50"/>
      <c r="Q257" s="50"/>
      <c r="R257" s="50"/>
      <c r="S257" s="50"/>
      <c r="T257" s="51"/>
      <c r="U257" s="51"/>
      <c r="V257" s="51"/>
      <c r="W257" s="51"/>
      <c r="X257" s="51"/>
      <c r="Y257" s="51"/>
      <c r="Z257" s="51"/>
      <c r="AA257" s="51"/>
      <c r="AB257" s="50"/>
      <c r="AC257" s="50"/>
      <c r="AD257" s="50"/>
      <c r="AE257" s="50"/>
      <c r="AF257" s="52"/>
      <c r="AG257" s="50"/>
      <c r="AH257" s="50"/>
      <c r="AI257" s="50"/>
      <c r="AJ257" s="50"/>
    </row>
    <row r="258" spans="1:36" ht="1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50"/>
      <c r="P258" s="50"/>
      <c r="Q258" s="50"/>
      <c r="R258" s="50"/>
      <c r="S258" s="50"/>
      <c r="T258" s="51"/>
      <c r="U258" s="51"/>
      <c r="V258" s="51"/>
      <c r="W258" s="51"/>
      <c r="X258" s="51"/>
      <c r="Y258" s="51"/>
      <c r="Z258" s="51"/>
      <c r="AA258" s="51"/>
      <c r="AB258" s="50"/>
      <c r="AC258" s="50"/>
      <c r="AD258" s="50"/>
      <c r="AE258" s="50"/>
      <c r="AF258" s="52"/>
      <c r="AG258" s="50"/>
      <c r="AH258" s="50"/>
      <c r="AI258" s="50"/>
      <c r="AJ258" s="50"/>
    </row>
    <row r="259" spans="1:36" ht="1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50"/>
      <c r="P259" s="50"/>
      <c r="Q259" s="50"/>
      <c r="R259" s="50"/>
      <c r="S259" s="50"/>
      <c r="T259" s="51"/>
      <c r="U259" s="51"/>
      <c r="V259" s="51"/>
      <c r="W259" s="51"/>
      <c r="X259" s="51"/>
      <c r="Y259" s="51"/>
      <c r="Z259" s="51"/>
      <c r="AA259" s="51"/>
      <c r="AB259" s="50"/>
      <c r="AC259" s="50"/>
      <c r="AD259" s="50"/>
      <c r="AE259" s="50"/>
      <c r="AF259" s="52"/>
      <c r="AG259" s="50"/>
      <c r="AH259" s="50"/>
      <c r="AI259" s="50"/>
      <c r="AJ259" s="50"/>
    </row>
    <row r="260" spans="1:36" ht="1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1"/>
      <c r="U260" s="51"/>
      <c r="V260" s="51"/>
      <c r="W260" s="51"/>
      <c r="X260" s="51"/>
      <c r="Y260" s="51"/>
      <c r="Z260" s="51"/>
      <c r="AA260" s="51"/>
      <c r="AB260" s="50"/>
      <c r="AC260" s="50"/>
      <c r="AD260" s="50"/>
      <c r="AE260" s="50"/>
      <c r="AF260" s="52"/>
      <c r="AG260" s="50"/>
      <c r="AH260" s="50"/>
      <c r="AI260" s="50"/>
      <c r="AJ260" s="50"/>
    </row>
    <row r="261" spans="1:36" ht="1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1"/>
      <c r="U261" s="51"/>
      <c r="V261" s="51"/>
      <c r="W261" s="51"/>
      <c r="X261" s="51"/>
      <c r="Y261" s="51"/>
      <c r="Z261" s="51"/>
      <c r="AA261" s="51"/>
      <c r="AB261" s="50"/>
      <c r="AC261" s="50"/>
      <c r="AD261" s="50"/>
      <c r="AE261" s="50"/>
      <c r="AF261" s="52"/>
      <c r="AG261" s="50"/>
      <c r="AH261" s="50"/>
      <c r="AI261" s="50"/>
      <c r="AJ261" s="50"/>
    </row>
  </sheetData>
  <sheetProtection/>
  <mergeCells count="18"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  <mergeCell ref="AB11:AB13"/>
    <mergeCell ref="AC11:AC13"/>
    <mergeCell ref="A12:C13"/>
    <mergeCell ref="D12:E13"/>
    <mergeCell ref="F12:G13"/>
    <mergeCell ref="H12:Q13"/>
    <mergeCell ref="A11:Q11"/>
    <mergeCell ref="R11:AA13"/>
  </mergeCells>
  <printOptions/>
  <pageMargins left="0.35" right="0.36" top="0.49" bottom="1" header="0.34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2022-02-03T09:25:30Z</cp:lastPrinted>
  <dcterms:created xsi:type="dcterms:W3CDTF">2017-09-21T05:00:16Z</dcterms:created>
  <dcterms:modified xsi:type="dcterms:W3CDTF">2022-02-08T07:15:37Z</dcterms:modified>
  <cp:category/>
  <cp:version/>
  <cp:contentType/>
  <cp:contentStatus/>
</cp:coreProperties>
</file>