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МП на 2022-2027\Изменения апрель 2022-2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3" i="1" l="1"/>
  <c r="AI62" i="1"/>
  <c r="AI61" i="1"/>
  <c r="AI58" i="1"/>
  <c r="AC18" i="1" l="1"/>
  <c r="AH18" i="1" l="1"/>
  <c r="AH19" i="1" s="1"/>
  <c r="AG18" i="1"/>
  <c r="AG19" i="1" s="1"/>
  <c r="AF18" i="1"/>
  <c r="AF19" i="1" s="1"/>
  <c r="AE18" i="1"/>
  <c r="AE19" i="1" s="1"/>
  <c r="AD18" i="1"/>
  <c r="AD19" i="1" s="1"/>
  <c r="AC19" i="1"/>
  <c r="AI36" i="1" l="1"/>
  <c r="AI37" i="1" l="1"/>
  <c r="AI38" i="1"/>
  <c r="AI40" i="1"/>
  <c r="AF47" i="1"/>
  <c r="AG47" i="1"/>
  <c r="AI48" i="1"/>
  <c r="AI50" i="1"/>
  <c r="AF51" i="1"/>
  <c r="AG51" i="1"/>
  <c r="AF52" i="1"/>
  <c r="AG52" i="1"/>
  <c r="AC46" i="1"/>
  <c r="AD53" i="1"/>
  <c r="AE53" i="1"/>
  <c r="AE46" i="1" s="1"/>
  <c r="AF53" i="1"/>
  <c r="AF46" i="1" s="1"/>
  <c r="AG53" i="1"/>
  <c r="AG46" i="1" s="1"/>
  <c r="AH53" i="1"/>
  <c r="AH46" i="1" s="1"/>
  <c r="AI54" i="1"/>
  <c r="AI57" i="1"/>
  <c r="AI53" i="1" l="1"/>
  <c r="AD46" i="1"/>
  <c r="AI46" i="1" s="1"/>
  <c r="AG35" i="1"/>
  <c r="AI19" i="1" l="1"/>
  <c r="AI32" i="1" l="1"/>
  <c r="AI30" i="1"/>
  <c r="AI28" i="1"/>
  <c r="AI26" i="1"/>
  <c r="AI17" i="1"/>
  <c r="AI18" i="1" l="1"/>
  <c r="AH35" i="1"/>
  <c r="AH31" i="1" s="1"/>
  <c r="AG31" i="1"/>
  <c r="AF35" i="1"/>
  <c r="AF31" i="1" s="1"/>
  <c r="AH23" i="1"/>
  <c r="AG23" i="1"/>
  <c r="AG22" i="1" s="1"/>
  <c r="AF23" i="1"/>
  <c r="AE23" i="1"/>
  <c r="AD23" i="1"/>
  <c r="AC23" i="1"/>
  <c r="AI29" i="1"/>
  <c r="AI27" i="1"/>
  <c r="AI25" i="1"/>
  <c r="AF22" i="1" l="1"/>
  <c r="AF15" i="1" s="1"/>
  <c r="AH22" i="1"/>
  <c r="AG15" i="1"/>
  <c r="AH15" i="1"/>
  <c r="AI23" i="1"/>
  <c r="AE35" i="1"/>
  <c r="AE31" i="1" s="1"/>
  <c r="AD35" i="1"/>
  <c r="AD31" i="1" s="1"/>
  <c r="AC35" i="1"/>
  <c r="AG24" i="1"/>
  <c r="AF24" i="1"/>
  <c r="AE22" i="1" l="1"/>
  <c r="AE15" i="1" s="1"/>
  <c r="AD22" i="1"/>
  <c r="AD15" i="1" s="1"/>
  <c r="AI24" i="1"/>
  <c r="AC31" i="1"/>
  <c r="AC22" i="1" s="1"/>
  <c r="AI35" i="1"/>
  <c r="AI31" i="1" l="1"/>
  <c r="AI22" i="1" s="1"/>
  <c r="AC15" i="1"/>
  <c r="AI15" i="1" s="1"/>
</calcChain>
</file>

<file path=xl/sharedStrings.xml><?xml version="1.0" encoding="utf-8"?>
<sst xmlns="http://schemas.openxmlformats.org/spreadsheetml/2006/main" count="205" uniqueCount="86">
  <si>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</si>
  <si>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</si>
  <si>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</si>
  <si>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</si>
  <si>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</si>
  <si>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</si>
  <si>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</si>
  <si>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</si>
  <si>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</si>
  <si>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</si>
  <si>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</si>
  <si>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</si>
  <si>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</si>
  <si>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</si>
  <si>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</si>
  <si>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</si>
  <si>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</si>
  <si>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</si>
  <si>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</si>
  <si>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</si>
  <si>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Э</t>
  </si>
  <si>
    <t>чел.</t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</si>
  <si>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</si>
  <si>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</si>
  <si>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</si>
  <si>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</si>
  <si>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</si>
  <si>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</si>
  <si>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</si>
  <si>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</si>
  <si>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</si>
  <si>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</si>
  <si>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</si>
  <si>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</si>
  <si>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</si>
  <si>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2022-2027 годы"</t>
    </r>
  </si>
  <si>
    <t>Цель 2 программы: "Поддержка социально-ориентированных некоммерческих организаций, осуществляющих деятельность на территории Осташковского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</si>
  <si>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</si>
  <si>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>Показатель 2 цели 1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</si>
  <si>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цели 1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</t>
    </r>
  </si>
  <si>
    <t>Цель 1 программы: "Социальная поддержка отдельных категорий граждан"</t>
  </si>
  <si>
    <r>
      <t xml:space="preserve">Показатель 1 цели 2: </t>
    </r>
    <r>
      <rPr>
        <sz val="10"/>
        <rFont val="Times New Roman"/>
        <family val="1"/>
        <charset val="204"/>
      </rPr>
      <t>"Количество социально-ориентированных некоммерческих организаций, получателей субсидии"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</si>
  <si>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Задача 1 подпрограммы 2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</si>
  <si>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задачи 1 подпрограммы 2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</si>
  <si>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 задачи 1 подпрограммы 2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</si>
  <si>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административного мероприятия 1 задачи 1 подпрограммы 2 </t>
    </r>
    <r>
      <rPr>
        <sz val="10"/>
        <rFont val="Times New Roman"/>
        <family val="1"/>
        <charset val="204"/>
      </rPr>
      <t>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</si>
  <si>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1 подпрограммы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</si>
  <si>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1 подпрограммы 2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</si>
  <si>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подпрограммы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</si>
  <si>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поддержки"</t>
    </r>
  </si>
  <si>
    <r>
      <rPr>
        <b/>
        <sz val="10"/>
        <rFont val="Times New Roman"/>
        <family val="1"/>
        <charset val="204"/>
      </rPr>
      <t>Мероприятие 2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</si>
  <si>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2 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субсидии"</t>
    </r>
  </si>
  <si>
    <t>Б</t>
  </si>
  <si>
    <r>
      <t>З</t>
    </r>
    <r>
      <rPr>
        <b/>
        <sz val="10"/>
        <rFont val="Times New Roman"/>
        <family val="1"/>
        <charset val="204"/>
      </rPr>
      <t>адача 1 подпрограммы 1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</si>
  <si>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</si>
  <si>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</si>
  <si>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</si>
  <si>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2 задачи 1 подпрограммы 1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</si>
  <si>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</si>
  <si>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поселках(поселках городского типа)".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</si>
  <si>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</si>
  <si>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</si>
  <si>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</si>
  <si>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 xml:space="preserve">Показатель 2 задачи 2 подпрограммы 1 </t>
    </r>
    <r>
      <rPr>
        <sz val="10"/>
        <rFont val="Times New Roman"/>
        <family val="1"/>
        <charset val="204"/>
      </rPr>
      <t xml:space="preserve">"Численность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</t>
    </r>
    <r>
      <rPr>
        <b/>
        <sz val="10"/>
        <rFont val="Times New Roman"/>
        <family val="1"/>
        <charset val="204"/>
      </rPr>
      <t xml:space="preserve">после 01.01.2005 г., </t>
    </r>
    <r>
      <rPr>
        <sz val="10"/>
        <rFont val="Times New Roman"/>
        <family val="1"/>
        <charset val="204"/>
      </rPr>
      <t>по состоянию на 01 апреля текущего года"</t>
    </r>
  </si>
  <si>
    <r>
      <rPr>
        <b/>
        <sz val="10"/>
        <rFont val="Times New Roman"/>
        <family val="1"/>
        <charset val="204"/>
      </rPr>
      <t>Показатель 3 задачи 2 подпрограммы 1</t>
    </r>
    <r>
      <rPr>
        <sz val="10"/>
        <rFont val="Times New Roman"/>
        <family val="1"/>
        <charset val="204"/>
      </rPr>
      <t xml:space="preserve"> "Количество переоборудованных/приспособленных жилых помещений инвалидов с учетом потребностей инвалидов и обеспечения условий их доступности для инвалидов" 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</si>
  <si>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</si>
  <si>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</si>
  <si>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</si>
  <si>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</si>
  <si>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3 задачи 2 подпрограммы 1 </t>
    </r>
    <r>
      <rPr>
        <sz val="10"/>
        <color indexed="8"/>
        <rFont val="Times New Roman"/>
        <family val="1"/>
        <charset val="204"/>
      </rPr>
      <t xml:space="preserve"> "Ведение реестра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</si>
  <si>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3 задачи 2 подпрограммы 1</t>
    </r>
    <r>
      <rPr>
        <sz val="10"/>
        <rFont val="Times New Roman"/>
        <family val="1"/>
        <charset val="204"/>
      </rPr>
      <t xml:space="preserve"> "Реестр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</si>
  <si>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 xml:space="preserve">Административное мероприятие 4 задачи 2 подпрограммы 1  </t>
    </r>
    <r>
      <rPr>
        <sz val="10"/>
        <rFont val="Times New Roman"/>
        <family val="1"/>
        <charset val="204"/>
      </rPr>
      <t>"Проведение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</si>
  <si>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 xml:space="preserve">Показатель 1 административного мероприятия 4 задачи 2 подпрограммы 1 </t>
    </r>
    <r>
      <rPr>
        <sz val="10"/>
        <rFont val="Times New Roman"/>
        <family val="1"/>
        <charset val="204"/>
      </rPr>
      <t>"Количество проведенных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</si>
  <si>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>Показатель 2 административного мероприятия 4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 о необходимости приспособления жилого помещения инвалида с учетом потребностей инвалида и обеспечения условий их доступности для инвалида"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</si>
  <si>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"Социальная поддержка населения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</si>
  <si>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1 задачи 2  подпрограммы 2</t>
    </r>
    <r>
      <rPr>
        <sz val="10"/>
        <rFont val="Times New Roman"/>
        <family val="1"/>
        <charset val="204"/>
      </rPr>
      <t xml:space="preserve">  "Количество заседаний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округа, на которых принято решение о предотсавлении субсидии НКО"</t>
    </r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</si>
  <si>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2022-2027 годы"</t>
  </si>
  <si>
    <r>
      <rPr>
        <b/>
        <sz val="10"/>
        <rFont val="Times New Roman"/>
        <family val="1"/>
        <charset val="204"/>
      </rPr>
      <t>Показатель 1 административного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3 задачи 2  подпрограммы 2 </t>
    </r>
    <r>
      <rPr>
        <sz val="10"/>
        <rFont val="Times New Roman"/>
        <family val="1"/>
        <charset val="204"/>
      </rPr>
      <t>"Порядок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цлях увековечивания памяти граждан, принимавших участие в обороне Осташковского района в годы Великой отечественной войны"</t>
    </r>
  </si>
  <si>
    <r>
      <rPr>
        <b/>
        <sz val="10"/>
        <rFont val="Times New Roman"/>
        <family val="1"/>
        <charset val="204"/>
      </rPr>
      <t xml:space="preserve">Показатель 1 мероприятия 4 задачи 2  подпрограммы 2 </t>
    </r>
    <r>
      <rPr>
        <sz val="10"/>
        <rFont val="Times New Roman"/>
        <family val="1"/>
        <charset val="204"/>
      </rPr>
      <t>"Количество проведенных мероприятий, направленных на сохранение и увековечивание памяти граждан, принимавших участие в обороне Осташковского района в годы Великой Отечественной войны".</t>
    </r>
  </si>
  <si>
    <r>
      <rPr>
        <b/>
        <sz val="10"/>
        <rFont val="Times New Roman"/>
        <family val="1"/>
        <charset val="204"/>
      </rPr>
      <t>Мероприятие 4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</si>
  <si>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r>
      <t xml:space="preserve">Показатель 2 мероприятия 4 задачи 2  подпрограммы 2 </t>
    </r>
    <r>
      <rPr>
        <sz val="10"/>
        <rFont val="Times New Roman"/>
        <family val="1"/>
        <charset val="204"/>
      </rPr>
      <t>"Наличие памятника в целях увековечивания памяти граждан, принимавших участие в обороне Осташковского района в годы Великой отечественной войны".</t>
    </r>
  </si>
  <si>
    <t>х</t>
  </si>
  <si>
    <r>
      <rPr>
        <b/>
        <sz val="10"/>
        <rFont val="Times New Roman"/>
        <family val="1"/>
        <charset val="204"/>
      </rPr>
      <t>Административное мероприятие 3 задачи 2  подпрограммы 2</t>
    </r>
    <r>
      <rPr>
        <sz val="10"/>
        <rFont val="Times New Roman"/>
        <family val="1"/>
        <charset val="204"/>
      </rPr>
      <t xml:space="preserve"> "Разработка порядка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</si>
  <si>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t>R</t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</si>
  <si>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1 задачи 2  подпрограммы 2 </t>
    </r>
    <r>
      <rPr>
        <sz val="10"/>
        <color indexed="8"/>
        <rFont val="Times New Roman"/>
        <family val="1"/>
        <charset val="204"/>
      </rPr>
      <t xml:space="preserve">"Организация и проведение заседаний комиссии 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 </t>
    </r>
  </si>
  <si>
    <r>
      <t>Справочно: число жителей округа на</t>
    </r>
    <r>
      <rPr>
        <sz val="11"/>
        <color rgb="FFFF0000"/>
        <rFont val="Times New Roman"/>
        <family val="1"/>
        <charset val="204"/>
      </rPr>
      <t xml:space="preserve"> 01.01.2022 г. </t>
    </r>
    <r>
      <rPr>
        <sz val="11"/>
        <rFont val="Times New Roman"/>
        <family val="1"/>
        <charset val="204"/>
      </rPr>
      <t>(человек)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</si>
</sst>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4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5" borderId="12" xfId="0" applyFont="1" applyFill="1" applyBorder="1" applyAlignment="1">
      <alignment horizontal="left" vertical="top" wrapText="1"/>
    </xf>
    <xf numFmtId="4" fontId="14" fillId="2" borderId="12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4" fontId="14" fillId="6" borderId="12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3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0" fontId="16" fillId="6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top" wrapText="1"/>
    </xf>
    <xf numFmtId="0" fontId="16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14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horizontal="center" vertical="center" wrapText="1"/>
    </xf>
    <xf numFmtId="4" fontId="14" fillId="9" borderId="12" xfId="0" applyNumberFormat="1" applyFont="1" applyFill="1" applyBorder="1" applyAlignment="1">
      <alignment horizontal="right" vertical="center" wrapText="1"/>
    </xf>
    <xf numFmtId="0" fontId="14" fillId="9" borderId="12" xfId="0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top" wrapText="1"/>
    </xf>
    <xf numFmtId="3" fontId="14" fillId="9" borderId="12" xfId="0" applyNumberFormat="1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horizontal="right" vertical="center"/>
    </xf>
    <xf numFmtId="0" fontId="14" fillId="6" borderId="4" xfId="0" applyFont="1" applyFill="1" applyBorder="1" applyAlignment="1">
      <alignment vertical="top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right" vertical="center" wrapText="1"/>
    </xf>
    <xf numFmtId="3" fontId="14" fillId="6" borderId="12" xfId="0" applyNumberFormat="1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vertical="top" wrapText="1"/>
    </xf>
    <xf numFmtId="0" fontId="14" fillId="6" borderId="12" xfId="0" applyFont="1" applyFill="1" applyBorder="1" applyAlignment="1">
      <alignment horizontal="center" vertical="center" wrapText="1"/>
    </xf>
    <xf numFmtId="41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center" vertical="center"/>
    </xf>
    <xf numFmtId="4" fontId="14" fillId="6" borderId="12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center" vertical="center" wrapText="1"/>
    </xf>
    <xf numFmtId="4" fontId="16" fillId="7" borderId="12" xfId="0" applyNumberFormat="1" applyFont="1" applyFill="1" applyBorder="1" applyAlignment="1">
      <alignment horizontal="right" vertical="center" wrapText="1"/>
    </xf>
    <xf numFmtId="0" fontId="16" fillId="7" borderId="12" xfId="0" applyFont="1" applyFill="1" applyBorder="1" applyAlignment="1">
      <alignment horizontal="right" vertical="center" wrapText="1"/>
    </xf>
    <xf numFmtId="0" fontId="21" fillId="5" borderId="0" xfId="0" applyFont="1" applyFill="1"/>
    <xf numFmtId="0" fontId="22" fillId="5" borderId="0" xfId="0" applyFont="1" applyFill="1"/>
    <xf numFmtId="0" fontId="14" fillId="5" borderId="12" xfId="0" applyFont="1" applyFill="1" applyBorder="1" applyAlignment="1">
      <alignment vertical="top" wrapText="1"/>
    </xf>
    <xf numFmtId="0" fontId="2" fillId="6" borderId="0" xfId="0" applyFont="1" applyFill="1"/>
    <xf numFmtId="0" fontId="2" fillId="5" borderId="1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top" wrapText="1"/>
    </xf>
    <xf numFmtId="0" fontId="14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6"/>
  <sheetViews>
    <sheetView tabSelected="1" topLeftCell="A5" workbookViewId="0">
      <selection activeCell="P64" sqref="P64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6" customWidth="1"/>
    <col min="7" max="7" width="5" style="46" customWidth="1"/>
    <col min="8" max="8" width="4.42578125" style="46" customWidth="1"/>
    <col min="9" max="17" width="4.42578125" customWidth="1"/>
    <col min="18" max="19" width="4" customWidth="1"/>
    <col min="20" max="26" width="4" style="47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18" t="s">
        <v>76</v>
      </c>
      <c r="AI1" s="119"/>
      <c r="AJ1" s="119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20" t="s">
        <v>34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21" t="s">
        <v>35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22" t="s">
        <v>29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23" t="s">
        <v>30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21" t="s">
        <v>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34" t="s">
        <v>2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34" t="s">
        <v>3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30" t="s">
        <v>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35" t="s">
        <v>5</v>
      </c>
      <c r="S11" s="136"/>
      <c r="T11" s="136"/>
      <c r="U11" s="136"/>
      <c r="V11" s="136"/>
      <c r="W11" s="136"/>
      <c r="X11" s="136"/>
      <c r="Y11" s="136"/>
      <c r="Z11" s="136"/>
      <c r="AA11" s="137" t="s">
        <v>6</v>
      </c>
      <c r="AB11" s="137" t="s">
        <v>7</v>
      </c>
      <c r="AC11" s="135" t="s">
        <v>8</v>
      </c>
      <c r="AD11" s="136"/>
      <c r="AE11" s="136"/>
      <c r="AF11" s="136"/>
      <c r="AG11" s="136"/>
      <c r="AH11" s="140"/>
      <c r="AI11" s="135" t="s">
        <v>9</v>
      </c>
      <c r="AJ11" s="140"/>
      <c r="AK11" s="2"/>
    </row>
    <row r="12" spans="1:84" s="1" customFormat="1" ht="15" customHeight="1" x14ac:dyDescent="0.25">
      <c r="A12" s="124" t="s">
        <v>10</v>
      </c>
      <c r="B12" s="125"/>
      <c r="C12" s="126"/>
      <c r="D12" s="124" t="s">
        <v>11</v>
      </c>
      <c r="E12" s="126"/>
      <c r="F12" s="124" t="s">
        <v>12</v>
      </c>
      <c r="G12" s="126"/>
      <c r="H12" s="124" t="s">
        <v>13</v>
      </c>
      <c r="I12" s="125"/>
      <c r="J12" s="125"/>
      <c r="K12" s="125"/>
      <c r="L12" s="125"/>
      <c r="M12" s="125"/>
      <c r="N12" s="125"/>
      <c r="O12" s="125"/>
      <c r="P12" s="125"/>
      <c r="Q12" s="132"/>
      <c r="R12" s="124"/>
      <c r="S12" s="125"/>
      <c r="T12" s="125"/>
      <c r="U12" s="125"/>
      <c r="V12" s="125"/>
      <c r="W12" s="125"/>
      <c r="X12" s="125"/>
      <c r="Y12" s="125"/>
      <c r="Z12" s="125"/>
      <c r="AA12" s="138"/>
      <c r="AB12" s="138"/>
      <c r="AC12" s="127"/>
      <c r="AD12" s="128"/>
      <c r="AE12" s="128"/>
      <c r="AF12" s="128"/>
      <c r="AG12" s="128"/>
      <c r="AH12" s="129"/>
      <c r="AI12" s="127"/>
      <c r="AJ12" s="129"/>
      <c r="AK12" s="2"/>
    </row>
    <row r="13" spans="1:84" s="1" customFormat="1" ht="25.5" x14ac:dyDescent="0.25">
      <c r="A13" s="127"/>
      <c r="B13" s="128"/>
      <c r="C13" s="129"/>
      <c r="D13" s="127"/>
      <c r="E13" s="129"/>
      <c r="F13" s="127"/>
      <c r="G13" s="129"/>
      <c r="H13" s="127"/>
      <c r="I13" s="128"/>
      <c r="J13" s="128"/>
      <c r="K13" s="128"/>
      <c r="L13" s="128"/>
      <c r="M13" s="128"/>
      <c r="N13" s="128"/>
      <c r="O13" s="128"/>
      <c r="P13" s="128"/>
      <c r="Q13" s="133"/>
      <c r="R13" s="127"/>
      <c r="S13" s="128"/>
      <c r="T13" s="128"/>
      <c r="U13" s="128"/>
      <c r="V13" s="128"/>
      <c r="W13" s="128"/>
      <c r="X13" s="128"/>
      <c r="Y13" s="128"/>
      <c r="Z13" s="128"/>
      <c r="AA13" s="139"/>
      <c r="AB13" s="139"/>
      <c r="AC13" s="28">
        <v>2022</v>
      </c>
      <c r="AD13" s="28">
        <v>2023</v>
      </c>
      <c r="AE13" s="28">
        <v>2024</v>
      </c>
      <c r="AF13" s="28">
        <v>2025</v>
      </c>
      <c r="AG13" s="28">
        <v>2026</v>
      </c>
      <c r="AH13" s="28">
        <v>2027</v>
      </c>
      <c r="AI13" s="28" t="s">
        <v>14</v>
      </c>
      <c r="AJ13" s="28" t="s">
        <v>15</v>
      </c>
      <c r="AK13" s="2"/>
    </row>
    <row r="14" spans="1:84" s="1" customFormat="1" ht="15.75" customHeight="1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28</v>
      </c>
      <c r="AB14" s="29">
        <v>29</v>
      </c>
      <c r="AC14" s="29">
        <v>30</v>
      </c>
      <c r="AD14" s="29">
        <v>31</v>
      </c>
      <c r="AE14" s="29">
        <v>32</v>
      </c>
      <c r="AF14" s="29">
        <v>33</v>
      </c>
      <c r="AG14" s="29">
        <v>34</v>
      </c>
      <c r="AH14" s="29"/>
      <c r="AI14" s="29">
        <v>35</v>
      </c>
      <c r="AJ14" s="29">
        <v>36</v>
      </c>
      <c r="AK14" s="2"/>
    </row>
    <row r="15" spans="1:84" s="109" customFormat="1" ht="33.7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>
        <v>0</v>
      </c>
      <c r="S15" s="105">
        <v>5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67" t="s">
        <v>16</v>
      </c>
      <c r="AB15" s="105" t="s">
        <v>17</v>
      </c>
      <c r="AC15" s="106">
        <f t="shared" ref="AC15:AH15" si="0">AC22+AC46</f>
        <v>4256230.5999999996</v>
      </c>
      <c r="AD15" s="106">
        <f t="shared" si="0"/>
        <v>7981630.5999999996</v>
      </c>
      <c r="AE15" s="106">
        <f t="shared" si="0"/>
        <v>6825230.5999999996</v>
      </c>
      <c r="AF15" s="106">
        <f t="shared" si="0"/>
        <v>6825230.5999999996</v>
      </c>
      <c r="AG15" s="106">
        <f t="shared" si="0"/>
        <v>6825230.5999999996</v>
      </c>
      <c r="AH15" s="106">
        <f t="shared" si="0"/>
        <v>6825230.5999999996</v>
      </c>
      <c r="AI15" s="106">
        <f>SUM(AC15:AH15)</f>
        <v>39538783.600000001</v>
      </c>
      <c r="AJ15" s="107">
        <v>2027</v>
      </c>
      <c r="AK15" s="108"/>
    </row>
    <row r="16" spans="1:84" s="53" customFormat="1" ht="25.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0</v>
      </c>
      <c r="S16" s="48">
        <v>5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 t="s">
        <v>40</v>
      </c>
      <c r="AB16" s="48"/>
      <c r="AC16" s="50"/>
      <c r="AD16" s="50"/>
      <c r="AE16" s="50"/>
      <c r="AF16" s="50"/>
      <c r="AG16" s="50"/>
      <c r="AH16" s="50"/>
      <c r="AI16" s="50"/>
      <c r="AJ16" s="51"/>
      <c r="AK16" s="52"/>
    </row>
    <row r="17" spans="1:37" s="53" customFormat="1" ht="31.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>
        <v>0</v>
      </c>
      <c r="S17" s="48">
        <v>5</v>
      </c>
      <c r="T17" s="48">
        <v>0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8">
        <v>1</v>
      </c>
      <c r="AA17" s="32" t="s">
        <v>37</v>
      </c>
      <c r="AB17" s="48" t="s">
        <v>18</v>
      </c>
      <c r="AC17" s="33">
        <v>4</v>
      </c>
      <c r="AD17" s="33">
        <v>4</v>
      </c>
      <c r="AE17" s="33">
        <v>4</v>
      </c>
      <c r="AF17" s="33">
        <v>4</v>
      </c>
      <c r="AG17" s="33">
        <v>4</v>
      </c>
      <c r="AH17" s="33">
        <v>4</v>
      </c>
      <c r="AI17" s="56">
        <f t="shared" ref="AI17:AI19" si="1">SUM(AC17:AH17)</f>
        <v>24</v>
      </c>
      <c r="AJ17" s="51">
        <v>2027</v>
      </c>
      <c r="AK17" s="52"/>
    </row>
    <row r="18" spans="1:37" s="53" customFormat="1" ht="29.2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>
        <v>0</v>
      </c>
      <c r="S18" s="48">
        <v>5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2</v>
      </c>
      <c r="AA18" s="32" t="s">
        <v>38</v>
      </c>
      <c r="AB18" s="48" t="s">
        <v>21</v>
      </c>
      <c r="AC18" s="35">
        <f>AC26+AC28+AC30+AC38</f>
        <v>71</v>
      </c>
      <c r="AD18" s="56">
        <f t="shared" ref="AD18:AI18" si="2">AD26+AD28+AD30+AD38</f>
        <v>75</v>
      </c>
      <c r="AE18" s="56">
        <f t="shared" si="2"/>
        <v>74</v>
      </c>
      <c r="AF18" s="56">
        <f t="shared" si="2"/>
        <v>74</v>
      </c>
      <c r="AG18" s="56">
        <f t="shared" si="2"/>
        <v>74</v>
      </c>
      <c r="AH18" s="56">
        <f t="shared" si="2"/>
        <v>74</v>
      </c>
      <c r="AI18" s="63">
        <f t="shared" si="2"/>
        <v>442</v>
      </c>
      <c r="AJ18" s="51">
        <v>2027</v>
      </c>
      <c r="AK18" s="52"/>
    </row>
    <row r="19" spans="1:37" s="53" customFormat="1" ht="29.2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0</v>
      </c>
      <c r="S19" s="48">
        <v>5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3</v>
      </c>
      <c r="AA19" s="32" t="s">
        <v>39</v>
      </c>
      <c r="AB19" s="48" t="s">
        <v>32</v>
      </c>
      <c r="AC19" s="50">
        <f>AC18/AB65*100</f>
        <v>0.36270753512132825</v>
      </c>
      <c r="AD19" s="50">
        <f>AD18/AB65*100</f>
        <v>0.38314176245210724</v>
      </c>
      <c r="AE19" s="50">
        <f>AE18/AB65*100</f>
        <v>0.3780332056194125</v>
      </c>
      <c r="AF19" s="34">
        <f>AF18/AB65*100</f>
        <v>0.3780332056194125</v>
      </c>
      <c r="AG19" s="34">
        <f>AG18/AB65*100</f>
        <v>0.3780332056194125</v>
      </c>
      <c r="AH19" s="34">
        <f>AH18/AB65*100</f>
        <v>0.3780332056194125</v>
      </c>
      <c r="AI19" s="64">
        <f t="shared" si="1"/>
        <v>2.2579821200510852</v>
      </c>
      <c r="AJ19" s="51">
        <v>2027</v>
      </c>
      <c r="AK19" s="52"/>
    </row>
    <row r="20" spans="1:37" s="53" customFormat="1" ht="29.2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>
        <v>0</v>
      </c>
      <c r="S20" s="48">
        <v>5</v>
      </c>
      <c r="T20" s="48">
        <v>0</v>
      </c>
      <c r="U20" s="48">
        <v>2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66" t="s">
        <v>36</v>
      </c>
      <c r="AB20" s="48"/>
      <c r="AC20" s="50"/>
      <c r="AD20" s="50"/>
      <c r="AE20" s="50"/>
      <c r="AF20" s="34"/>
      <c r="AG20" s="34"/>
      <c r="AH20" s="34"/>
      <c r="AI20" s="64"/>
      <c r="AJ20" s="51"/>
      <c r="AK20" s="52"/>
    </row>
    <row r="21" spans="1:37" s="53" customFormat="1" ht="29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v>0</v>
      </c>
      <c r="S21" s="48">
        <v>5</v>
      </c>
      <c r="T21" s="48">
        <v>0</v>
      </c>
      <c r="U21" s="48">
        <v>2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66" t="s">
        <v>41</v>
      </c>
      <c r="AB21" s="48" t="s">
        <v>18</v>
      </c>
      <c r="AC21" s="56">
        <v>6</v>
      </c>
      <c r="AD21" s="56">
        <v>6</v>
      </c>
      <c r="AE21" s="56">
        <v>6</v>
      </c>
      <c r="AF21" s="56">
        <v>6</v>
      </c>
      <c r="AG21" s="56">
        <v>6</v>
      </c>
      <c r="AH21" s="56">
        <v>6</v>
      </c>
      <c r="AI21" s="64"/>
      <c r="AJ21" s="51"/>
      <c r="AK21" s="52"/>
    </row>
    <row r="22" spans="1:37" s="53" customFormat="1" ht="26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v>0</v>
      </c>
      <c r="S22" s="68">
        <v>5</v>
      </c>
      <c r="T22" s="68">
        <v>1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72" t="s">
        <v>74</v>
      </c>
      <c r="AB22" s="68" t="s">
        <v>33</v>
      </c>
      <c r="AC22" s="69">
        <f>AC23+AC31</f>
        <v>2556230.6</v>
      </c>
      <c r="AD22" s="69">
        <f t="shared" ref="AD22:AI22" si="3">AD23+AD31</f>
        <v>7481630.5999999996</v>
      </c>
      <c r="AE22" s="69">
        <f t="shared" si="3"/>
        <v>6325230.5999999996</v>
      </c>
      <c r="AF22" s="69">
        <f t="shared" si="3"/>
        <v>6325230.5999999996</v>
      </c>
      <c r="AG22" s="69">
        <f t="shared" si="3"/>
        <v>6325230.5999999996</v>
      </c>
      <c r="AH22" s="69">
        <f t="shared" si="3"/>
        <v>6325230.5999999996</v>
      </c>
      <c r="AI22" s="69">
        <f t="shared" si="3"/>
        <v>35338783.600000001</v>
      </c>
      <c r="AJ22" s="70">
        <v>2027</v>
      </c>
      <c r="AK22" s="71"/>
    </row>
    <row r="23" spans="1:37" s="53" customFormat="1" ht="38.25" x14ac:dyDescent="0.25">
      <c r="A23" s="78"/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>
        <v>0</v>
      </c>
      <c r="S23" s="79">
        <v>5</v>
      </c>
      <c r="T23" s="79">
        <v>1</v>
      </c>
      <c r="U23" s="79">
        <v>1</v>
      </c>
      <c r="V23" s="79">
        <v>1</v>
      </c>
      <c r="W23" s="79">
        <v>0</v>
      </c>
      <c r="X23" s="79">
        <v>0</v>
      </c>
      <c r="Y23" s="79">
        <v>0</v>
      </c>
      <c r="Z23" s="79">
        <v>0</v>
      </c>
      <c r="AA23" s="80" t="s">
        <v>53</v>
      </c>
      <c r="AB23" s="81" t="s">
        <v>33</v>
      </c>
      <c r="AC23" s="82">
        <f>AC25+AC27+AC29</f>
        <v>1399830.6</v>
      </c>
      <c r="AD23" s="82">
        <f t="shared" ref="AD23:AH23" si="4">AD25+AD27+AD29</f>
        <v>1699830.6</v>
      </c>
      <c r="AE23" s="82">
        <f t="shared" si="4"/>
        <v>1699830.6</v>
      </c>
      <c r="AF23" s="82">
        <f t="shared" si="4"/>
        <v>1699830.6</v>
      </c>
      <c r="AG23" s="82">
        <f t="shared" si="4"/>
        <v>1699830.6</v>
      </c>
      <c r="AH23" s="82">
        <f t="shared" si="4"/>
        <v>1699830.6</v>
      </c>
      <c r="AI23" s="82">
        <f>SUM(AC23:AH23)</f>
        <v>9898983.5999999996</v>
      </c>
      <c r="AJ23" s="83">
        <v>2027</v>
      </c>
      <c r="AK23" s="52"/>
    </row>
    <row r="24" spans="1:37" s="1" customFormat="1" ht="38.25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>
        <v>0</v>
      </c>
      <c r="S24" s="31">
        <v>5</v>
      </c>
      <c r="T24" s="31">
        <v>1</v>
      </c>
      <c r="U24" s="31">
        <v>1</v>
      </c>
      <c r="V24" s="31">
        <v>1</v>
      </c>
      <c r="W24" s="31">
        <v>0</v>
      </c>
      <c r="X24" s="31">
        <v>0</v>
      </c>
      <c r="Y24" s="31">
        <v>0</v>
      </c>
      <c r="Z24" s="31">
        <v>1</v>
      </c>
      <c r="AA24" s="32" t="s">
        <v>54</v>
      </c>
      <c r="AB24" s="28" t="s">
        <v>18</v>
      </c>
      <c r="AC24" s="33">
        <v>3</v>
      </c>
      <c r="AD24" s="33">
        <v>3</v>
      </c>
      <c r="AE24" s="33">
        <v>3</v>
      </c>
      <c r="AF24" s="35">
        <f>AE24</f>
        <v>3</v>
      </c>
      <c r="AG24" s="35">
        <f t="shared" ref="AG24:AG52" si="5">AE24</f>
        <v>3</v>
      </c>
      <c r="AH24" s="35">
        <v>3</v>
      </c>
      <c r="AI24" s="51">
        <f t="shared" ref="AI24" si="6">SUM(AC24:AH24)</f>
        <v>18</v>
      </c>
      <c r="AJ24" s="33">
        <v>2027</v>
      </c>
      <c r="AK24" s="2"/>
    </row>
    <row r="25" spans="1:37" s="53" customFormat="1" ht="25.5" x14ac:dyDescent="0.25">
      <c r="A25" s="58">
        <v>0</v>
      </c>
      <c r="B25" s="58">
        <v>2</v>
      </c>
      <c r="C25" s="58">
        <v>7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65">
        <v>5</v>
      </c>
      <c r="J25" s="65">
        <v>1</v>
      </c>
      <c r="K25" s="65">
        <v>0</v>
      </c>
      <c r="L25" s="65">
        <v>1</v>
      </c>
      <c r="M25" s="65">
        <v>2</v>
      </c>
      <c r="N25" s="65">
        <v>0</v>
      </c>
      <c r="O25" s="65">
        <v>0</v>
      </c>
      <c r="P25" s="65">
        <v>1</v>
      </c>
      <c r="Q25" s="65" t="s">
        <v>20</v>
      </c>
      <c r="R25" s="65">
        <v>0</v>
      </c>
      <c r="S25" s="65">
        <v>5</v>
      </c>
      <c r="T25" s="65">
        <v>1</v>
      </c>
      <c r="U25" s="65">
        <v>1</v>
      </c>
      <c r="V25" s="65">
        <v>1</v>
      </c>
      <c r="W25" s="65">
        <v>0</v>
      </c>
      <c r="X25" s="65">
        <v>1</v>
      </c>
      <c r="Y25" s="65">
        <v>0</v>
      </c>
      <c r="Z25" s="65">
        <v>0</v>
      </c>
      <c r="AA25" s="90" t="s">
        <v>55</v>
      </c>
      <c r="AB25" s="91" t="s">
        <v>19</v>
      </c>
      <c r="AC25" s="61">
        <v>339582.6</v>
      </c>
      <c r="AD25" s="61">
        <v>639582.6</v>
      </c>
      <c r="AE25" s="61">
        <v>639582.6</v>
      </c>
      <c r="AF25" s="61">
        <v>639582.6</v>
      </c>
      <c r="AG25" s="61">
        <v>639582.6</v>
      </c>
      <c r="AH25" s="61">
        <v>639582.6</v>
      </c>
      <c r="AI25" s="61">
        <f>SUM(AC25:AH25)</f>
        <v>3537495.6</v>
      </c>
      <c r="AJ25" s="92">
        <v>2027</v>
      </c>
      <c r="AK25" s="52"/>
    </row>
    <row r="26" spans="1:37" s="1" customFormat="1" ht="38.25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>
        <v>0</v>
      </c>
      <c r="S26" s="31">
        <v>5</v>
      </c>
      <c r="T26" s="31">
        <v>1</v>
      </c>
      <c r="U26" s="31">
        <v>1</v>
      </c>
      <c r="V26" s="31">
        <v>1</v>
      </c>
      <c r="W26" s="31">
        <v>0</v>
      </c>
      <c r="X26" s="31">
        <v>1</v>
      </c>
      <c r="Y26" s="31">
        <v>0</v>
      </c>
      <c r="Z26" s="31">
        <v>1</v>
      </c>
      <c r="AA26" s="32" t="s">
        <v>56</v>
      </c>
      <c r="AB26" s="28" t="s">
        <v>21</v>
      </c>
      <c r="AC26" s="51">
        <v>11</v>
      </c>
      <c r="AD26" s="51">
        <v>11</v>
      </c>
      <c r="AE26" s="51">
        <v>11</v>
      </c>
      <c r="AF26" s="51">
        <v>11</v>
      </c>
      <c r="AG26" s="51">
        <v>11</v>
      </c>
      <c r="AH26" s="51">
        <v>11</v>
      </c>
      <c r="AI26" s="51">
        <f t="shared" ref="AI26" si="7">SUM(AC26:AH26)</f>
        <v>66</v>
      </c>
      <c r="AJ26" s="33">
        <v>2027</v>
      </c>
      <c r="AK26" s="2"/>
    </row>
    <row r="27" spans="1:37" s="53" customFormat="1" ht="25.5" customHeight="1" x14ac:dyDescent="0.25">
      <c r="A27" s="58">
        <v>0</v>
      </c>
      <c r="B27" s="58">
        <v>2</v>
      </c>
      <c r="C27" s="58">
        <v>7</v>
      </c>
      <c r="D27" s="58">
        <v>1</v>
      </c>
      <c r="E27" s="58">
        <v>0</v>
      </c>
      <c r="F27" s="58">
        <v>0</v>
      </c>
      <c r="G27" s="58">
        <v>3</v>
      </c>
      <c r="H27" s="58">
        <v>0</v>
      </c>
      <c r="I27" s="65">
        <v>5</v>
      </c>
      <c r="J27" s="65">
        <v>1</v>
      </c>
      <c r="K27" s="65">
        <v>0</v>
      </c>
      <c r="L27" s="65">
        <v>1</v>
      </c>
      <c r="M27" s="65">
        <v>2</v>
      </c>
      <c r="N27" s="65">
        <v>0</v>
      </c>
      <c r="O27" s="65">
        <v>0</v>
      </c>
      <c r="P27" s="65">
        <v>2</v>
      </c>
      <c r="Q27" s="65" t="s">
        <v>52</v>
      </c>
      <c r="R27" s="65">
        <v>0</v>
      </c>
      <c r="S27" s="65">
        <v>5</v>
      </c>
      <c r="T27" s="65">
        <v>1</v>
      </c>
      <c r="U27" s="65">
        <v>1</v>
      </c>
      <c r="V27" s="65">
        <v>1</v>
      </c>
      <c r="W27" s="65">
        <v>0</v>
      </c>
      <c r="X27" s="65">
        <v>2</v>
      </c>
      <c r="Y27" s="65">
        <v>0</v>
      </c>
      <c r="Z27" s="65">
        <v>0</v>
      </c>
      <c r="AA27" s="90" t="s">
        <v>57</v>
      </c>
      <c r="AB27" s="91" t="s">
        <v>19</v>
      </c>
      <c r="AC27" s="93">
        <v>52248</v>
      </c>
      <c r="AD27" s="93">
        <v>52248</v>
      </c>
      <c r="AE27" s="93">
        <v>52248</v>
      </c>
      <c r="AF27" s="93">
        <v>52248</v>
      </c>
      <c r="AG27" s="93">
        <v>52248</v>
      </c>
      <c r="AH27" s="93">
        <v>52248</v>
      </c>
      <c r="AI27" s="61">
        <f>SUM(AC27:AH27)</f>
        <v>313488</v>
      </c>
      <c r="AJ27" s="92">
        <v>2027</v>
      </c>
      <c r="AK27" s="52"/>
    </row>
    <row r="28" spans="1:37" s="1" customFormat="1" ht="38.25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5</v>
      </c>
      <c r="T28" s="31">
        <v>1</v>
      </c>
      <c r="U28" s="31">
        <v>1</v>
      </c>
      <c r="V28" s="31">
        <v>1</v>
      </c>
      <c r="W28" s="31">
        <v>0</v>
      </c>
      <c r="X28" s="31">
        <v>2</v>
      </c>
      <c r="Y28" s="31">
        <v>0</v>
      </c>
      <c r="Z28" s="31">
        <v>1</v>
      </c>
      <c r="AA28" s="32" t="s">
        <v>58</v>
      </c>
      <c r="AB28" s="28" t="s">
        <v>21</v>
      </c>
      <c r="AC28" s="51">
        <v>3</v>
      </c>
      <c r="AD28" s="51">
        <v>3</v>
      </c>
      <c r="AE28" s="51">
        <v>3</v>
      </c>
      <c r="AF28" s="51">
        <v>3</v>
      </c>
      <c r="AG28" s="51">
        <v>3</v>
      </c>
      <c r="AH28" s="51">
        <v>3</v>
      </c>
      <c r="AI28" s="51">
        <f t="shared" ref="AI28" si="8">SUM(AC28:AH28)</f>
        <v>18</v>
      </c>
      <c r="AJ28" s="33">
        <v>2027</v>
      </c>
      <c r="AK28" s="2"/>
    </row>
    <row r="29" spans="1:37" s="53" customFormat="1" ht="102" x14ac:dyDescent="0.25">
      <c r="A29" s="58">
        <v>0</v>
      </c>
      <c r="B29" s="58">
        <v>2</v>
      </c>
      <c r="C29" s="58">
        <v>9</v>
      </c>
      <c r="D29" s="58">
        <v>1</v>
      </c>
      <c r="E29" s="58">
        <v>0</v>
      </c>
      <c r="F29" s="58">
        <v>0</v>
      </c>
      <c r="G29" s="58">
        <v>3</v>
      </c>
      <c r="H29" s="58">
        <v>0</v>
      </c>
      <c r="I29" s="65">
        <v>5</v>
      </c>
      <c r="J29" s="65">
        <v>1</v>
      </c>
      <c r="K29" s="65">
        <v>0</v>
      </c>
      <c r="L29" s="65">
        <v>1</v>
      </c>
      <c r="M29" s="65">
        <v>1</v>
      </c>
      <c r="N29" s="65">
        <v>0</v>
      </c>
      <c r="O29" s="65">
        <v>5</v>
      </c>
      <c r="P29" s="65">
        <v>6</v>
      </c>
      <c r="Q29" s="65" t="s">
        <v>20</v>
      </c>
      <c r="R29" s="65">
        <v>0</v>
      </c>
      <c r="S29" s="65">
        <v>5</v>
      </c>
      <c r="T29" s="65">
        <v>1</v>
      </c>
      <c r="U29" s="65">
        <v>1</v>
      </c>
      <c r="V29" s="65">
        <v>1</v>
      </c>
      <c r="W29" s="65">
        <v>0</v>
      </c>
      <c r="X29" s="65">
        <v>3</v>
      </c>
      <c r="Y29" s="65">
        <v>0</v>
      </c>
      <c r="Z29" s="65">
        <v>0</v>
      </c>
      <c r="AA29" s="94" t="s">
        <v>59</v>
      </c>
      <c r="AB29" s="95" t="s">
        <v>19</v>
      </c>
      <c r="AC29" s="96">
        <v>1008000</v>
      </c>
      <c r="AD29" s="96">
        <v>1008000</v>
      </c>
      <c r="AE29" s="96">
        <v>1008000</v>
      </c>
      <c r="AF29" s="96">
        <v>1008000</v>
      </c>
      <c r="AG29" s="96">
        <v>1008000</v>
      </c>
      <c r="AH29" s="96">
        <v>1008000</v>
      </c>
      <c r="AI29" s="97">
        <f>SUM(AC29:AH29)</f>
        <v>6048000</v>
      </c>
      <c r="AJ29" s="92">
        <v>2027</v>
      </c>
      <c r="AK29" s="52"/>
    </row>
    <row r="30" spans="1:37" s="1" customFormat="1" ht="38.2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>
        <v>0</v>
      </c>
      <c r="S30" s="31">
        <v>5</v>
      </c>
      <c r="T30" s="31">
        <v>1</v>
      </c>
      <c r="U30" s="31">
        <v>1</v>
      </c>
      <c r="V30" s="31">
        <v>1</v>
      </c>
      <c r="W30" s="31">
        <v>0</v>
      </c>
      <c r="X30" s="31">
        <v>3</v>
      </c>
      <c r="Y30" s="31">
        <v>0</v>
      </c>
      <c r="Z30" s="31">
        <v>1</v>
      </c>
      <c r="AA30" s="32" t="s">
        <v>60</v>
      </c>
      <c r="AB30" s="28" t="s">
        <v>21</v>
      </c>
      <c r="AC30" s="39">
        <v>56</v>
      </c>
      <c r="AD30" s="57">
        <v>56</v>
      </c>
      <c r="AE30" s="57">
        <v>56</v>
      </c>
      <c r="AF30" s="56">
        <v>56</v>
      </c>
      <c r="AG30" s="35">
        <v>56</v>
      </c>
      <c r="AH30" s="35">
        <v>56</v>
      </c>
      <c r="AI30" s="57">
        <f t="shared" ref="AI30" si="9">SUM(AC30:AH30)</f>
        <v>336</v>
      </c>
      <c r="AJ30" s="33">
        <v>2027</v>
      </c>
      <c r="AK30" s="2"/>
    </row>
    <row r="31" spans="1:37" s="53" customFormat="1" x14ac:dyDescent="0.25">
      <c r="A31" s="78"/>
      <c r="B31" s="78"/>
      <c r="C31" s="78"/>
      <c r="D31" s="78"/>
      <c r="E31" s="78"/>
      <c r="F31" s="78"/>
      <c r="G31" s="78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>
        <v>0</v>
      </c>
      <c r="S31" s="79">
        <v>5</v>
      </c>
      <c r="T31" s="79">
        <v>1</v>
      </c>
      <c r="U31" s="79">
        <v>1</v>
      </c>
      <c r="V31" s="79">
        <v>2</v>
      </c>
      <c r="W31" s="79">
        <v>0</v>
      </c>
      <c r="X31" s="79">
        <v>0</v>
      </c>
      <c r="Y31" s="79">
        <v>0</v>
      </c>
      <c r="Z31" s="79">
        <v>0</v>
      </c>
      <c r="AA31" s="80" t="s">
        <v>61</v>
      </c>
      <c r="AB31" s="81" t="s">
        <v>19</v>
      </c>
      <c r="AC31" s="84">
        <f>AC35</f>
        <v>1156400</v>
      </c>
      <c r="AD31" s="84">
        <f>AD35</f>
        <v>5781800</v>
      </c>
      <c r="AE31" s="84">
        <f>AE35</f>
        <v>4625400</v>
      </c>
      <c r="AF31" s="84">
        <f t="shared" ref="AF31:AH31" si="10">AF35</f>
        <v>4625400</v>
      </c>
      <c r="AG31" s="84">
        <f t="shared" si="10"/>
        <v>4625400</v>
      </c>
      <c r="AH31" s="82">
        <f t="shared" si="10"/>
        <v>4625400</v>
      </c>
      <c r="AI31" s="84">
        <f>SUM(AC31:AH31)</f>
        <v>25439800</v>
      </c>
      <c r="AJ31" s="83">
        <v>2027</v>
      </c>
      <c r="AK31" s="52"/>
    </row>
    <row r="32" spans="1:37" s="1" customFormat="1" ht="38.25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>
        <v>0</v>
      </c>
      <c r="S32" s="31">
        <v>5</v>
      </c>
      <c r="T32" s="31">
        <v>1</v>
      </c>
      <c r="U32" s="31">
        <v>1</v>
      </c>
      <c r="V32" s="31">
        <v>2</v>
      </c>
      <c r="W32" s="31">
        <v>0</v>
      </c>
      <c r="X32" s="31">
        <v>0</v>
      </c>
      <c r="Y32" s="31">
        <v>0</v>
      </c>
      <c r="Z32" s="31">
        <v>1</v>
      </c>
      <c r="AA32" s="32" t="s">
        <v>62</v>
      </c>
      <c r="AB32" s="28" t="s">
        <v>21</v>
      </c>
      <c r="AC32" s="39">
        <v>31</v>
      </c>
      <c r="AD32" s="39">
        <v>31</v>
      </c>
      <c r="AE32" s="39">
        <v>31</v>
      </c>
      <c r="AF32" s="39">
        <v>31</v>
      </c>
      <c r="AG32" s="39">
        <v>31</v>
      </c>
      <c r="AH32" s="39">
        <v>31</v>
      </c>
      <c r="AI32" s="39">
        <f t="shared" ref="AI32" si="11">SUM(AC32:AH32)</f>
        <v>186</v>
      </c>
      <c r="AJ32" s="33">
        <v>2027</v>
      </c>
      <c r="AK32" s="2"/>
    </row>
    <row r="33" spans="1:37" s="1" customFormat="1" ht="63.7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>
        <v>0</v>
      </c>
      <c r="S33" s="31">
        <v>5</v>
      </c>
      <c r="T33" s="31">
        <v>1</v>
      </c>
      <c r="U33" s="31">
        <v>1</v>
      </c>
      <c r="V33" s="31">
        <v>2</v>
      </c>
      <c r="W33" s="31">
        <v>0</v>
      </c>
      <c r="X33" s="31">
        <v>0</v>
      </c>
      <c r="Y33" s="31">
        <v>0</v>
      </c>
      <c r="Z33" s="31">
        <v>2</v>
      </c>
      <c r="AA33" s="110" t="s">
        <v>63</v>
      </c>
      <c r="AB33" s="48" t="s">
        <v>21</v>
      </c>
      <c r="AC33" s="57">
        <v>9</v>
      </c>
      <c r="AD33" s="57">
        <v>9</v>
      </c>
      <c r="AE33" s="57">
        <v>9</v>
      </c>
      <c r="AF33" s="57">
        <v>9</v>
      </c>
      <c r="AG33" s="57">
        <v>9</v>
      </c>
      <c r="AH33" s="57">
        <v>9</v>
      </c>
      <c r="AI33" s="57">
        <v>20</v>
      </c>
      <c r="AJ33" s="33">
        <v>2027</v>
      </c>
      <c r="AK33" s="2"/>
    </row>
    <row r="34" spans="1:37" s="1" customFormat="1" ht="51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>
        <v>0</v>
      </c>
      <c r="S34" s="31">
        <v>5</v>
      </c>
      <c r="T34" s="31">
        <v>1</v>
      </c>
      <c r="U34" s="31">
        <v>1</v>
      </c>
      <c r="V34" s="31">
        <v>2</v>
      </c>
      <c r="W34" s="31">
        <v>0</v>
      </c>
      <c r="X34" s="31">
        <v>0</v>
      </c>
      <c r="Y34" s="31">
        <v>0</v>
      </c>
      <c r="Z34" s="31">
        <v>3</v>
      </c>
      <c r="AA34" s="110" t="s">
        <v>64</v>
      </c>
      <c r="AB34" s="48" t="s">
        <v>18</v>
      </c>
      <c r="AC34" s="57">
        <v>1</v>
      </c>
      <c r="AD34" s="57">
        <v>1</v>
      </c>
      <c r="AE34" s="57">
        <v>1</v>
      </c>
      <c r="AF34" s="57">
        <v>1</v>
      </c>
      <c r="AG34" s="57">
        <v>1</v>
      </c>
      <c r="AH34" s="57">
        <v>1</v>
      </c>
      <c r="AI34" s="57">
        <v>3</v>
      </c>
      <c r="AJ34" s="33">
        <v>2027</v>
      </c>
      <c r="AK34" s="2"/>
    </row>
    <row r="35" spans="1:37" s="53" customFormat="1" ht="51" x14ac:dyDescent="0.25">
      <c r="A35" s="58"/>
      <c r="B35" s="58"/>
      <c r="C35" s="58"/>
      <c r="D35" s="58"/>
      <c r="E35" s="58"/>
      <c r="F35" s="58"/>
      <c r="G35" s="58"/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>
        <v>0</v>
      </c>
      <c r="S35" s="65">
        <v>5</v>
      </c>
      <c r="T35" s="65">
        <v>1</v>
      </c>
      <c r="U35" s="65">
        <v>1</v>
      </c>
      <c r="V35" s="65">
        <v>2</v>
      </c>
      <c r="W35" s="65">
        <v>0</v>
      </c>
      <c r="X35" s="65">
        <v>1</v>
      </c>
      <c r="Y35" s="65">
        <v>0</v>
      </c>
      <c r="Z35" s="65">
        <v>0</v>
      </c>
      <c r="AA35" s="94" t="s">
        <v>65</v>
      </c>
      <c r="AB35" s="95" t="s">
        <v>19</v>
      </c>
      <c r="AC35" s="98">
        <f>SUM(AC36:AC37)</f>
        <v>1156400</v>
      </c>
      <c r="AD35" s="98">
        <f>SUM(AD36:AD37)</f>
        <v>5781800</v>
      </c>
      <c r="AE35" s="98">
        <f>SUM(AE36:AE37)</f>
        <v>4625400</v>
      </c>
      <c r="AF35" s="98">
        <f t="shared" ref="AF35:AH35" si="12">SUM(AF36:AF37)</f>
        <v>4625400</v>
      </c>
      <c r="AG35" s="98">
        <f t="shared" si="12"/>
        <v>4625400</v>
      </c>
      <c r="AH35" s="99">
        <f t="shared" si="12"/>
        <v>4625400</v>
      </c>
      <c r="AI35" s="99">
        <f>SUM(AC35:AH35)</f>
        <v>25439800</v>
      </c>
      <c r="AJ35" s="92">
        <v>2027</v>
      </c>
      <c r="AK35" s="52"/>
    </row>
    <row r="36" spans="1:37" s="1" customFormat="1" ht="15" customHeight="1" x14ac:dyDescent="0.25">
      <c r="A36" s="30">
        <v>0</v>
      </c>
      <c r="B36" s="30">
        <v>2</v>
      </c>
      <c r="C36" s="30">
        <v>7</v>
      </c>
      <c r="D36" s="30">
        <v>1</v>
      </c>
      <c r="E36" s="30">
        <v>0</v>
      </c>
      <c r="F36" s="30">
        <v>0</v>
      </c>
      <c r="G36" s="30">
        <v>4</v>
      </c>
      <c r="H36" s="30">
        <v>0</v>
      </c>
      <c r="I36" s="30">
        <v>5</v>
      </c>
      <c r="J36" s="30">
        <v>1</v>
      </c>
      <c r="K36" s="30">
        <v>0</v>
      </c>
      <c r="L36" s="30">
        <v>2</v>
      </c>
      <c r="M36" s="30" t="s">
        <v>83</v>
      </c>
      <c r="N36" s="30">
        <v>0</v>
      </c>
      <c r="O36" s="30">
        <v>8</v>
      </c>
      <c r="P36" s="30">
        <v>2</v>
      </c>
      <c r="Q36" s="30" t="s">
        <v>22</v>
      </c>
      <c r="R36" s="117">
        <v>0</v>
      </c>
      <c r="S36" s="117">
        <v>5</v>
      </c>
      <c r="T36" s="117">
        <v>1</v>
      </c>
      <c r="U36" s="117">
        <v>1</v>
      </c>
      <c r="V36" s="117">
        <v>2</v>
      </c>
      <c r="W36" s="117">
        <v>0</v>
      </c>
      <c r="X36" s="117">
        <v>1</v>
      </c>
      <c r="Y36" s="117">
        <v>0</v>
      </c>
      <c r="Z36" s="117">
        <v>0</v>
      </c>
      <c r="AA36" s="32" t="s">
        <v>23</v>
      </c>
      <c r="AB36" s="28" t="s">
        <v>19</v>
      </c>
      <c r="AC36" s="55">
        <v>1156400</v>
      </c>
      <c r="AD36" s="55">
        <v>2312700</v>
      </c>
      <c r="AE36" s="55">
        <v>2312700</v>
      </c>
      <c r="AF36" s="55">
        <v>2312700</v>
      </c>
      <c r="AG36" s="55">
        <v>2312700</v>
      </c>
      <c r="AH36" s="55">
        <v>2312700</v>
      </c>
      <c r="AI36" s="59">
        <f>SUM(AC36:AH36)</f>
        <v>12719900</v>
      </c>
      <c r="AJ36" s="33">
        <v>2027</v>
      </c>
      <c r="AK36" s="2"/>
    </row>
    <row r="37" spans="1:37" s="1" customFormat="1" x14ac:dyDescent="0.25">
      <c r="A37" s="30">
        <v>0</v>
      </c>
      <c r="B37" s="30">
        <v>2</v>
      </c>
      <c r="C37" s="30">
        <v>7</v>
      </c>
      <c r="D37" s="30">
        <v>1</v>
      </c>
      <c r="E37" s="30">
        <v>0</v>
      </c>
      <c r="F37" s="30">
        <v>0</v>
      </c>
      <c r="G37" s="30">
        <v>4</v>
      </c>
      <c r="H37" s="30">
        <v>0</v>
      </c>
      <c r="I37" s="30">
        <v>5</v>
      </c>
      <c r="J37" s="30">
        <v>1</v>
      </c>
      <c r="K37" s="30">
        <v>0</v>
      </c>
      <c r="L37" s="30">
        <v>2</v>
      </c>
      <c r="M37" s="30">
        <v>1</v>
      </c>
      <c r="N37" s="30">
        <v>0</v>
      </c>
      <c r="O37" s="30">
        <v>8</v>
      </c>
      <c r="P37" s="30">
        <v>2</v>
      </c>
      <c r="Q37" s="30" t="s">
        <v>22</v>
      </c>
      <c r="R37" s="31">
        <v>0</v>
      </c>
      <c r="S37" s="31">
        <v>5</v>
      </c>
      <c r="T37" s="31">
        <v>1</v>
      </c>
      <c r="U37" s="31">
        <v>1</v>
      </c>
      <c r="V37" s="31">
        <v>2</v>
      </c>
      <c r="W37" s="31">
        <v>0</v>
      </c>
      <c r="X37" s="31">
        <v>1</v>
      </c>
      <c r="Y37" s="31">
        <v>0</v>
      </c>
      <c r="Z37" s="31">
        <v>0</v>
      </c>
      <c r="AA37" s="40" t="s">
        <v>24</v>
      </c>
      <c r="AB37" s="27" t="s">
        <v>19</v>
      </c>
      <c r="AC37" s="59">
        <v>0</v>
      </c>
      <c r="AD37" s="59">
        <v>3469100</v>
      </c>
      <c r="AE37" s="59">
        <v>2312700</v>
      </c>
      <c r="AF37" s="59">
        <v>2312700</v>
      </c>
      <c r="AG37" s="59">
        <v>2312700</v>
      </c>
      <c r="AH37" s="59">
        <v>2312700</v>
      </c>
      <c r="AI37" s="59">
        <f>SUM(AC37:AH37)</f>
        <v>12719900</v>
      </c>
      <c r="AJ37" s="60">
        <v>2027</v>
      </c>
      <c r="AK37" s="2"/>
    </row>
    <row r="38" spans="1:37" s="1" customFormat="1" ht="50.25" customHeight="1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>
        <v>0</v>
      </c>
      <c r="S38" s="31">
        <v>5</v>
      </c>
      <c r="T38" s="31">
        <v>1</v>
      </c>
      <c r="U38" s="31">
        <v>1</v>
      </c>
      <c r="V38" s="31">
        <v>2</v>
      </c>
      <c r="W38" s="31">
        <v>0</v>
      </c>
      <c r="X38" s="31">
        <v>1</v>
      </c>
      <c r="Y38" s="31">
        <v>0</v>
      </c>
      <c r="Z38" s="31">
        <v>1</v>
      </c>
      <c r="AA38" s="32" t="s">
        <v>66</v>
      </c>
      <c r="AB38" s="28" t="s">
        <v>21</v>
      </c>
      <c r="AC38" s="39">
        <v>1</v>
      </c>
      <c r="AD38" s="57">
        <v>5</v>
      </c>
      <c r="AE38" s="57">
        <v>4</v>
      </c>
      <c r="AF38" s="57">
        <v>4</v>
      </c>
      <c r="AG38" s="57">
        <v>4</v>
      </c>
      <c r="AH38" s="35">
        <v>4</v>
      </c>
      <c r="AI38" s="38">
        <f t="shared" ref="AI38" si="13">SUM(AC38:AH38)</f>
        <v>22</v>
      </c>
      <c r="AJ38" s="33">
        <v>2027</v>
      </c>
      <c r="AK38" s="2"/>
    </row>
    <row r="39" spans="1:37" s="53" customFormat="1" ht="38.25" x14ac:dyDescent="0.25">
      <c r="A39" s="58"/>
      <c r="B39" s="58"/>
      <c r="C39" s="58"/>
      <c r="D39" s="58"/>
      <c r="E39" s="58"/>
      <c r="F39" s="58"/>
      <c r="G39" s="58"/>
      <c r="H39" s="58"/>
      <c r="I39" s="65"/>
      <c r="J39" s="65"/>
      <c r="K39" s="65"/>
      <c r="L39" s="65"/>
      <c r="M39" s="65"/>
      <c r="N39" s="65"/>
      <c r="O39" s="65"/>
      <c r="P39" s="65"/>
      <c r="Q39" s="65"/>
      <c r="R39" s="65">
        <v>0</v>
      </c>
      <c r="S39" s="65">
        <v>5</v>
      </c>
      <c r="T39" s="65">
        <v>1</v>
      </c>
      <c r="U39" s="65">
        <v>1</v>
      </c>
      <c r="V39" s="65">
        <v>2</v>
      </c>
      <c r="W39" s="65">
        <v>0</v>
      </c>
      <c r="X39" s="65">
        <v>2</v>
      </c>
      <c r="Y39" s="65">
        <v>0</v>
      </c>
      <c r="Z39" s="65">
        <v>0</v>
      </c>
      <c r="AA39" s="100" t="s">
        <v>67</v>
      </c>
      <c r="AB39" s="95" t="s">
        <v>25</v>
      </c>
      <c r="AC39" s="97" t="s">
        <v>26</v>
      </c>
      <c r="AD39" s="97" t="s">
        <v>26</v>
      </c>
      <c r="AE39" s="97" t="s">
        <v>26</v>
      </c>
      <c r="AF39" s="61" t="s">
        <v>26</v>
      </c>
      <c r="AG39" s="61" t="s">
        <v>26</v>
      </c>
      <c r="AH39" s="61" t="s">
        <v>26</v>
      </c>
      <c r="AI39" s="61" t="s">
        <v>26</v>
      </c>
      <c r="AJ39" s="92">
        <v>2027</v>
      </c>
      <c r="AK39" s="52"/>
    </row>
    <row r="40" spans="1:37" s="1" customFormat="1" ht="25.5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>
        <v>0</v>
      </c>
      <c r="S40" s="31">
        <v>5</v>
      </c>
      <c r="T40" s="31">
        <v>1</v>
      </c>
      <c r="U40" s="31">
        <v>1</v>
      </c>
      <c r="V40" s="31">
        <v>2</v>
      </c>
      <c r="W40" s="31">
        <v>0</v>
      </c>
      <c r="X40" s="31">
        <v>2</v>
      </c>
      <c r="Y40" s="31">
        <v>0</v>
      </c>
      <c r="Z40" s="31">
        <v>1</v>
      </c>
      <c r="AA40" s="32" t="s">
        <v>68</v>
      </c>
      <c r="AB40" s="28" t="s">
        <v>18</v>
      </c>
      <c r="AC40" s="39">
        <v>1</v>
      </c>
      <c r="AD40" s="57">
        <v>5</v>
      </c>
      <c r="AE40" s="57">
        <v>4</v>
      </c>
      <c r="AF40" s="57">
        <v>4</v>
      </c>
      <c r="AG40" s="57">
        <v>4</v>
      </c>
      <c r="AH40" s="35">
        <v>4</v>
      </c>
      <c r="AI40" s="39">
        <f t="shared" ref="AI40" si="14">SUM(AC40:AH40)</f>
        <v>22</v>
      </c>
      <c r="AJ40" s="33">
        <v>2027</v>
      </c>
      <c r="AK40" s="2"/>
    </row>
    <row r="41" spans="1:37" s="1" customFormat="1" ht="51" x14ac:dyDescent="0.25">
      <c r="A41" s="58"/>
      <c r="B41" s="58"/>
      <c r="C41" s="58"/>
      <c r="D41" s="58"/>
      <c r="E41" s="58"/>
      <c r="F41" s="58"/>
      <c r="G41" s="58"/>
      <c r="H41" s="58"/>
      <c r="I41" s="65"/>
      <c r="J41" s="65"/>
      <c r="K41" s="65"/>
      <c r="L41" s="65"/>
      <c r="M41" s="65"/>
      <c r="N41" s="65"/>
      <c r="O41" s="65"/>
      <c r="P41" s="65"/>
      <c r="Q41" s="65"/>
      <c r="R41" s="36">
        <v>0</v>
      </c>
      <c r="S41" s="36">
        <v>5</v>
      </c>
      <c r="T41" s="36">
        <v>1</v>
      </c>
      <c r="U41" s="36">
        <v>1</v>
      </c>
      <c r="V41" s="36">
        <v>2</v>
      </c>
      <c r="W41" s="36">
        <v>0</v>
      </c>
      <c r="X41" s="36">
        <v>3</v>
      </c>
      <c r="Y41" s="36">
        <v>0</v>
      </c>
      <c r="Z41" s="36">
        <v>0</v>
      </c>
      <c r="AA41" s="100" t="s">
        <v>69</v>
      </c>
      <c r="AB41" s="37" t="s">
        <v>25</v>
      </c>
      <c r="AC41" s="97" t="s">
        <v>26</v>
      </c>
      <c r="AD41" s="97" t="s">
        <v>26</v>
      </c>
      <c r="AE41" s="97" t="s">
        <v>26</v>
      </c>
      <c r="AF41" s="97" t="s">
        <v>26</v>
      </c>
      <c r="AG41" s="97" t="s">
        <v>26</v>
      </c>
      <c r="AH41" s="97" t="s">
        <v>26</v>
      </c>
      <c r="AI41" s="97" t="s">
        <v>26</v>
      </c>
      <c r="AJ41" s="92">
        <v>2027</v>
      </c>
      <c r="AK41" s="111"/>
    </row>
    <row r="42" spans="1:37" s="1" customFormat="1" ht="51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>
        <v>0</v>
      </c>
      <c r="S42" s="31">
        <v>5</v>
      </c>
      <c r="T42" s="31">
        <v>1</v>
      </c>
      <c r="U42" s="31">
        <v>1</v>
      </c>
      <c r="V42" s="31">
        <v>2</v>
      </c>
      <c r="W42" s="31">
        <v>0</v>
      </c>
      <c r="X42" s="31">
        <v>3</v>
      </c>
      <c r="Y42" s="31">
        <v>0</v>
      </c>
      <c r="Z42" s="31">
        <v>1</v>
      </c>
      <c r="AA42" s="110" t="s">
        <v>70</v>
      </c>
      <c r="AB42" s="48" t="s">
        <v>25</v>
      </c>
      <c r="AC42" s="64" t="s">
        <v>26</v>
      </c>
      <c r="AD42" s="64" t="s">
        <v>26</v>
      </c>
      <c r="AE42" s="64" t="s">
        <v>26</v>
      </c>
      <c r="AF42" s="64" t="s">
        <v>26</v>
      </c>
      <c r="AG42" s="64" t="s">
        <v>26</v>
      </c>
      <c r="AH42" s="64" t="s">
        <v>26</v>
      </c>
      <c r="AI42" s="64" t="s">
        <v>26</v>
      </c>
      <c r="AJ42" s="33">
        <v>2027</v>
      </c>
      <c r="AK42" s="2"/>
    </row>
    <row r="43" spans="1:37" s="1" customFormat="1" ht="54" customHeight="1" x14ac:dyDescent="0.25">
      <c r="A43" s="58"/>
      <c r="B43" s="58"/>
      <c r="C43" s="58"/>
      <c r="D43" s="58"/>
      <c r="E43" s="58"/>
      <c r="F43" s="58"/>
      <c r="G43" s="58"/>
      <c r="H43" s="58"/>
      <c r="I43" s="65"/>
      <c r="J43" s="65"/>
      <c r="K43" s="65"/>
      <c r="L43" s="65"/>
      <c r="M43" s="65"/>
      <c r="N43" s="65"/>
      <c r="O43" s="65"/>
      <c r="P43" s="65"/>
      <c r="Q43" s="65"/>
      <c r="R43" s="36">
        <v>0</v>
      </c>
      <c r="S43" s="36">
        <v>5</v>
      </c>
      <c r="T43" s="36">
        <v>1</v>
      </c>
      <c r="U43" s="36">
        <v>1</v>
      </c>
      <c r="V43" s="36">
        <v>2</v>
      </c>
      <c r="W43" s="36">
        <v>0</v>
      </c>
      <c r="X43" s="36">
        <v>4</v>
      </c>
      <c r="Y43" s="36">
        <v>0</v>
      </c>
      <c r="Z43" s="36">
        <v>0</v>
      </c>
      <c r="AA43" s="94" t="s">
        <v>71</v>
      </c>
      <c r="AB43" s="37" t="s">
        <v>25</v>
      </c>
      <c r="AC43" s="97" t="s">
        <v>26</v>
      </c>
      <c r="AD43" s="97" t="s">
        <v>26</v>
      </c>
      <c r="AE43" s="97" t="s">
        <v>26</v>
      </c>
      <c r="AF43" s="97" t="s">
        <v>26</v>
      </c>
      <c r="AG43" s="97" t="s">
        <v>26</v>
      </c>
      <c r="AH43" s="97" t="s">
        <v>26</v>
      </c>
      <c r="AI43" s="97" t="s">
        <v>26</v>
      </c>
      <c r="AJ43" s="92">
        <v>2027</v>
      </c>
      <c r="AK43" s="2"/>
    </row>
    <row r="44" spans="1:37" s="1" customFormat="1" ht="72.75" customHeight="1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>
        <v>0</v>
      </c>
      <c r="S44" s="31">
        <v>5</v>
      </c>
      <c r="T44" s="31">
        <v>1</v>
      </c>
      <c r="U44" s="31">
        <v>1</v>
      </c>
      <c r="V44" s="31">
        <v>2</v>
      </c>
      <c r="W44" s="31">
        <v>0</v>
      </c>
      <c r="X44" s="31">
        <v>4</v>
      </c>
      <c r="Y44" s="31">
        <v>0</v>
      </c>
      <c r="Z44" s="31">
        <v>1</v>
      </c>
      <c r="AA44" s="110" t="s">
        <v>72</v>
      </c>
      <c r="AB44" s="48" t="s">
        <v>18</v>
      </c>
      <c r="AC44" s="39">
        <v>1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6</v>
      </c>
      <c r="AJ44" s="33">
        <v>2027</v>
      </c>
      <c r="AK44" s="2"/>
    </row>
    <row r="45" spans="1:37" s="1" customFormat="1" ht="63.75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>
        <v>0</v>
      </c>
      <c r="S45" s="31">
        <v>5</v>
      </c>
      <c r="T45" s="31">
        <v>1</v>
      </c>
      <c r="U45" s="31">
        <v>1</v>
      </c>
      <c r="V45" s="31">
        <v>2</v>
      </c>
      <c r="W45" s="31">
        <v>0</v>
      </c>
      <c r="X45" s="31">
        <v>4</v>
      </c>
      <c r="Y45" s="31">
        <v>0</v>
      </c>
      <c r="Z45" s="31">
        <v>2</v>
      </c>
      <c r="AA45" s="110" t="s">
        <v>73</v>
      </c>
      <c r="AB45" s="48" t="s">
        <v>18</v>
      </c>
      <c r="AC45" s="39">
        <v>1</v>
      </c>
      <c r="AD45" s="39">
        <v>1</v>
      </c>
      <c r="AE45" s="39">
        <v>1</v>
      </c>
      <c r="AF45" s="39">
        <v>1</v>
      </c>
      <c r="AG45" s="39">
        <v>1</v>
      </c>
      <c r="AH45" s="39">
        <v>1</v>
      </c>
      <c r="AI45" s="39">
        <v>6</v>
      </c>
      <c r="AJ45" s="33">
        <v>2027</v>
      </c>
      <c r="AK45" s="2"/>
    </row>
    <row r="46" spans="1:37" s="53" customFormat="1" ht="42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0</v>
      </c>
      <c r="S46" s="73">
        <v>5</v>
      </c>
      <c r="T46" s="73">
        <v>2</v>
      </c>
      <c r="U46" s="73">
        <v>2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4" t="s">
        <v>31</v>
      </c>
      <c r="AB46" s="75" t="s">
        <v>19</v>
      </c>
      <c r="AC46" s="76">
        <f>AC53</f>
        <v>1700000</v>
      </c>
      <c r="AD46" s="76">
        <f t="shared" ref="AD46:AH46" si="15">AD53</f>
        <v>500000</v>
      </c>
      <c r="AE46" s="76">
        <f t="shared" si="15"/>
        <v>500000</v>
      </c>
      <c r="AF46" s="69">
        <f t="shared" si="15"/>
        <v>500000</v>
      </c>
      <c r="AG46" s="69">
        <f t="shared" si="15"/>
        <v>500000</v>
      </c>
      <c r="AH46" s="69">
        <f t="shared" si="15"/>
        <v>500000</v>
      </c>
      <c r="AI46" s="76">
        <f>SUM(AC46:AH46)</f>
        <v>4200000</v>
      </c>
      <c r="AJ46" s="77">
        <v>2027</v>
      </c>
    </row>
    <row r="47" spans="1:37" s="53" customFormat="1" ht="58.5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>
        <v>0</v>
      </c>
      <c r="S47" s="85">
        <v>5</v>
      </c>
      <c r="T47" s="85">
        <v>2</v>
      </c>
      <c r="U47" s="85">
        <v>2</v>
      </c>
      <c r="V47" s="85">
        <v>1</v>
      </c>
      <c r="W47" s="85">
        <v>0</v>
      </c>
      <c r="X47" s="85">
        <v>0</v>
      </c>
      <c r="Y47" s="85">
        <v>0</v>
      </c>
      <c r="Z47" s="85">
        <v>0</v>
      </c>
      <c r="AA47" s="86" t="s">
        <v>42</v>
      </c>
      <c r="AB47" s="81" t="s">
        <v>19</v>
      </c>
      <c r="AC47" s="82">
        <v>0</v>
      </c>
      <c r="AD47" s="82">
        <v>0</v>
      </c>
      <c r="AE47" s="82">
        <v>0</v>
      </c>
      <c r="AF47" s="82">
        <f t="shared" ref="AF47:AF52" si="16">AE47</f>
        <v>0</v>
      </c>
      <c r="AG47" s="82">
        <f t="shared" si="5"/>
        <v>0</v>
      </c>
      <c r="AH47" s="82">
        <v>0</v>
      </c>
      <c r="AI47" s="82">
        <v>0</v>
      </c>
      <c r="AJ47" s="87">
        <v>2027</v>
      </c>
      <c r="AK47" s="50"/>
    </row>
    <row r="48" spans="1:37" s="1" customFormat="1" ht="38.2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>
        <v>0</v>
      </c>
      <c r="S48" s="41">
        <v>5</v>
      </c>
      <c r="T48" s="41">
        <v>2</v>
      </c>
      <c r="U48" s="41">
        <v>2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2" t="s">
        <v>43</v>
      </c>
      <c r="AB48" s="30" t="s">
        <v>18</v>
      </c>
      <c r="AC48" s="57">
        <v>26</v>
      </c>
      <c r="AD48" s="57">
        <v>26</v>
      </c>
      <c r="AE48" s="57">
        <v>26</v>
      </c>
      <c r="AF48" s="56">
        <v>26</v>
      </c>
      <c r="AG48" s="56">
        <v>26</v>
      </c>
      <c r="AH48" s="56">
        <v>26</v>
      </c>
      <c r="AI48" s="56">
        <f t="shared" ref="AI48" si="17">SUM(AC48:AH48)</f>
        <v>156</v>
      </c>
      <c r="AJ48" s="39">
        <v>2027</v>
      </c>
    </row>
    <row r="49" spans="1:37" s="53" customFormat="1" ht="51" x14ac:dyDescent="0.25">
      <c r="A49" s="58"/>
      <c r="B49" s="58"/>
      <c r="C49" s="58"/>
      <c r="D49" s="58"/>
      <c r="E49" s="58"/>
      <c r="F49" s="58"/>
      <c r="G49" s="58"/>
      <c r="H49" s="58"/>
      <c r="I49" s="65"/>
      <c r="J49" s="65"/>
      <c r="K49" s="65"/>
      <c r="L49" s="65"/>
      <c r="M49" s="65"/>
      <c r="N49" s="65"/>
      <c r="O49" s="65"/>
      <c r="P49" s="65"/>
      <c r="Q49" s="65"/>
      <c r="R49" s="65">
        <v>0</v>
      </c>
      <c r="S49" s="65">
        <v>5</v>
      </c>
      <c r="T49" s="65">
        <v>2</v>
      </c>
      <c r="U49" s="65">
        <v>2</v>
      </c>
      <c r="V49" s="65">
        <v>1</v>
      </c>
      <c r="W49" s="65">
        <v>0</v>
      </c>
      <c r="X49" s="65">
        <v>1</v>
      </c>
      <c r="Y49" s="65">
        <v>0</v>
      </c>
      <c r="Z49" s="65">
        <v>0</v>
      </c>
      <c r="AA49" s="100" t="s">
        <v>44</v>
      </c>
      <c r="AB49" s="95" t="s">
        <v>25</v>
      </c>
      <c r="AC49" s="97" t="s">
        <v>26</v>
      </c>
      <c r="AD49" s="97" t="s">
        <v>26</v>
      </c>
      <c r="AE49" s="97" t="s">
        <v>26</v>
      </c>
      <c r="AF49" s="61" t="s">
        <v>26</v>
      </c>
      <c r="AG49" s="61" t="s">
        <v>26</v>
      </c>
      <c r="AH49" s="61" t="s">
        <v>26</v>
      </c>
      <c r="AI49" s="61" t="s">
        <v>26</v>
      </c>
      <c r="AJ49" s="92">
        <v>2027</v>
      </c>
      <c r="AK49" s="52"/>
    </row>
    <row r="50" spans="1:37" s="1" customFormat="1" ht="5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>
        <v>0</v>
      </c>
      <c r="S50" s="41">
        <v>5</v>
      </c>
      <c r="T50" s="41">
        <v>2</v>
      </c>
      <c r="U50" s="41">
        <v>2</v>
      </c>
      <c r="V50" s="41">
        <v>1</v>
      </c>
      <c r="W50" s="41">
        <v>0</v>
      </c>
      <c r="X50" s="41">
        <v>1</v>
      </c>
      <c r="Y50" s="41">
        <v>0</v>
      </c>
      <c r="Z50" s="41">
        <v>1</v>
      </c>
      <c r="AA50" s="42" t="s">
        <v>45</v>
      </c>
      <c r="AB50" s="30" t="s">
        <v>18</v>
      </c>
      <c r="AC50" s="57">
        <v>16</v>
      </c>
      <c r="AD50" s="57">
        <v>16</v>
      </c>
      <c r="AE50" s="57">
        <v>16</v>
      </c>
      <c r="AF50" s="57">
        <v>16</v>
      </c>
      <c r="AG50" s="57">
        <v>16</v>
      </c>
      <c r="AH50" s="57">
        <v>16</v>
      </c>
      <c r="AI50" s="39">
        <f t="shared" ref="AI50" si="18">SUM(AC50:AH50)</f>
        <v>96</v>
      </c>
      <c r="AJ50" s="39">
        <v>2027</v>
      </c>
    </row>
    <row r="51" spans="1:37" s="53" customFormat="1" ht="51" x14ac:dyDescent="0.25">
      <c r="A51" s="58"/>
      <c r="B51" s="58"/>
      <c r="C51" s="58"/>
      <c r="D51" s="58"/>
      <c r="E51" s="58"/>
      <c r="F51" s="58"/>
      <c r="G51" s="58"/>
      <c r="H51" s="58"/>
      <c r="I51" s="65"/>
      <c r="J51" s="65"/>
      <c r="K51" s="65"/>
      <c r="L51" s="65"/>
      <c r="M51" s="65"/>
      <c r="N51" s="65"/>
      <c r="O51" s="65"/>
      <c r="P51" s="65"/>
      <c r="Q51" s="65"/>
      <c r="R51" s="65">
        <v>0</v>
      </c>
      <c r="S51" s="65">
        <v>5</v>
      </c>
      <c r="T51" s="65">
        <v>2</v>
      </c>
      <c r="U51" s="65">
        <v>2</v>
      </c>
      <c r="V51" s="65">
        <v>1</v>
      </c>
      <c r="W51" s="65">
        <v>0</v>
      </c>
      <c r="X51" s="65">
        <v>2</v>
      </c>
      <c r="Y51" s="65">
        <v>0</v>
      </c>
      <c r="Z51" s="65">
        <v>0</v>
      </c>
      <c r="AA51" s="100" t="s">
        <v>46</v>
      </c>
      <c r="AB51" s="95" t="s">
        <v>25</v>
      </c>
      <c r="AC51" s="97" t="s">
        <v>26</v>
      </c>
      <c r="AD51" s="97" t="s">
        <v>26</v>
      </c>
      <c r="AE51" s="97" t="s">
        <v>26</v>
      </c>
      <c r="AF51" s="61" t="str">
        <f t="shared" si="16"/>
        <v>да</v>
      </c>
      <c r="AG51" s="61" t="str">
        <f t="shared" si="5"/>
        <v>да</v>
      </c>
      <c r="AH51" s="61" t="s">
        <v>26</v>
      </c>
      <c r="AI51" s="61" t="s">
        <v>26</v>
      </c>
      <c r="AJ51" s="92">
        <v>2027</v>
      </c>
      <c r="AK51" s="52"/>
    </row>
    <row r="52" spans="1:37" s="1" customFormat="1" ht="5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5</v>
      </c>
      <c r="T52" s="41">
        <v>2</v>
      </c>
      <c r="U52" s="41">
        <v>2</v>
      </c>
      <c r="V52" s="41">
        <v>1</v>
      </c>
      <c r="W52" s="41">
        <v>0</v>
      </c>
      <c r="X52" s="41">
        <v>2</v>
      </c>
      <c r="Y52" s="41">
        <v>0</v>
      </c>
      <c r="Z52" s="41">
        <v>1</v>
      </c>
      <c r="AA52" s="54" t="s">
        <v>47</v>
      </c>
      <c r="AB52" s="28" t="s">
        <v>25</v>
      </c>
      <c r="AC52" s="39" t="s">
        <v>26</v>
      </c>
      <c r="AD52" s="39" t="s">
        <v>26</v>
      </c>
      <c r="AE52" s="39" t="s">
        <v>26</v>
      </c>
      <c r="AF52" s="34" t="str">
        <f t="shared" si="16"/>
        <v>да</v>
      </c>
      <c r="AG52" s="34" t="str">
        <f t="shared" si="5"/>
        <v>да</v>
      </c>
      <c r="AH52" s="34" t="s">
        <v>26</v>
      </c>
      <c r="AI52" s="39" t="s">
        <v>26</v>
      </c>
      <c r="AJ52" s="39">
        <v>2027</v>
      </c>
    </row>
    <row r="53" spans="1:37" s="53" customFormat="1" ht="42.75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0</v>
      </c>
      <c r="S53" s="85">
        <v>5</v>
      </c>
      <c r="T53" s="85">
        <v>2</v>
      </c>
      <c r="U53" s="85">
        <v>2</v>
      </c>
      <c r="V53" s="85">
        <v>2</v>
      </c>
      <c r="W53" s="85">
        <v>0</v>
      </c>
      <c r="X53" s="85">
        <v>0</v>
      </c>
      <c r="Y53" s="85">
        <v>0</v>
      </c>
      <c r="Z53" s="85">
        <v>0</v>
      </c>
      <c r="AA53" s="86" t="s">
        <v>48</v>
      </c>
      <c r="AB53" s="78" t="s">
        <v>19</v>
      </c>
      <c r="AC53" s="88">
        <f>AC57+AC61</f>
        <v>1700000</v>
      </c>
      <c r="AD53" s="88">
        <f t="shared" ref="AD53:AH53" si="19">AD57</f>
        <v>500000</v>
      </c>
      <c r="AE53" s="88">
        <f t="shared" si="19"/>
        <v>500000</v>
      </c>
      <c r="AF53" s="88">
        <f t="shared" si="19"/>
        <v>500000</v>
      </c>
      <c r="AG53" s="88">
        <f t="shared" si="19"/>
        <v>500000</v>
      </c>
      <c r="AH53" s="88">
        <f t="shared" si="19"/>
        <v>500000</v>
      </c>
      <c r="AI53" s="88">
        <f>SUM(AC53:AH53)</f>
        <v>4200000</v>
      </c>
      <c r="AJ53" s="89">
        <v>2027</v>
      </c>
    </row>
    <row r="54" spans="1:37" s="1" customFormat="1" ht="38.2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0</v>
      </c>
      <c r="S54" s="41">
        <v>5</v>
      </c>
      <c r="T54" s="41">
        <v>2</v>
      </c>
      <c r="U54" s="41">
        <v>2</v>
      </c>
      <c r="V54" s="41">
        <v>2</v>
      </c>
      <c r="W54" s="41">
        <v>0</v>
      </c>
      <c r="X54" s="41">
        <v>0</v>
      </c>
      <c r="Y54" s="41">
        <v>0</v>
      </c>
      <c r="Z54" s="41">
        <v>1</v>
      </c>
      <c r="AA54" s="42" t="s">
        <v>49</v>
      </c>
      <c r="AB54" s="30" t="s">
        <v>18</v>
      </c>
      <c r="AC54" s="39">
        <v>6</v>
      </c>
      <c r="AD54" s="39">
        <v>6</v>
      </c>
      <c r="AE54" s="39">
        <v>6</v>
      </c>
      <c r="AF54" s="35">
        <v>6</v>
      </c>
      <c r="AG54" s="35">
        <v>6</v>
      </c>
      <c r="AH54" s="35">
        <v>6</v>
      </c>
      <c r="AI54" s="39">
        <f t="shared" ref="AI54" si="20">SUM(AC54:AH54)</f>
        <v>36</v>
      </c>
      <c r="AJ54" s="39">
        <v>2027</v>
      </c>
    </row>
    <row r="55" spans="1:37" s="53" customFormat="1" ht="72" customHeight="1" x14ac:dyDescent="0.25">
      <c r="A55" s="58"/>
      <c r="B55" s="58"/>
      <c r="C55" s="58"/>
      <c r="D55" s="58"/>
      <c r="E55" s="58"/>
      <c r="F55" s="58"/>
      <c r="G55" s="58"/>
      <c r="H55" s="58"/>
      <c r="I55" s="65"/>
      <c r="J55" s="65"/>
      <c r="K55" s="65"/>
      <c r="L55" s="65"/>
      <c r="M55" s="65"/>
      <c r="N55" s="65"/>
      <c r="O55" s="65"/>
      <c r="P55" s="65"/>
      <c r="Q55" s="65"/>
      <c r="R55" s="65">
        <v>0</v>
      </c>
      <c r="S55" s="65">
        <v>5</v>
      </c>
      <c r="T55" s="65">
        <v>2</v>
      </c>
      <c r="U55" s="65">
        <v>2</v>
      </c>
      <c r="V55" s="65">
        <v>2</v>
      </c>
      <c r="W55" s="65">
        <v>0</v>
      </c>
      <c r="X55" s="65">
        <v>1</v>
      </c>
      <c r="Y55" s="65">
        <v>0</v>
      </c>
      <c r="Z55" s="65">
        <v>0</v>
      </c>
      <c r="AA55" s="100" t="s">
        <v>84</v>
      </c>
      <c r="AB55" s="95" t="s">
        <v>25</v>
      </c>
      <c r="AC55" s="97" t="s">
        <v>26</v>
      </c>
      <c r="AD55" s="97" t="s">
        <v>26</v>
      </c>
      <c r="AE55" s="97" t="s">
        <v>26</v>
      </c>
      <c r="AF55" s="61" t="s">
        <v>26</v>
      </c>
      <c r="AG55" s="61" t="s">
        <v>26</v>
      </c>
      <c r="AH55" s="61" t="s">
        <v>26</v>
      </c>
      <c r="AI55" s="61" t="s">
        <v>26</v>
      </c>
      <c r="AJ55" s="92">
        <v>2027</v>
      </c>
      <c r="AK55" s="52"/>
    </row>
    <row r="56" spans="1:37" s="1" customFormat="1" ht="8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v>0</v>
      </c>
      <c r="S56" s="41">
        <v>5</v>
      </c>
      <c r="T56" s="41">
        <v>2</v>
      </c>
      <c r="U56" s="41">
        <v>2</v>
      </c>
      <c r="V56" s="41">
        <v>2</v>
      </c>
      <c r="W56" s="41">
        <v>0</v>
      </c>
      <c r="X56" s="41">
        <v>1</v>
      </c>
      <c r="Y56" s="41">
        <v>0</v>
      </c>
      <c r="Z56" s="41">
        <v>1</v>
      </c>
      <c r="AA56" s="42" t="s">
        <v>75</v>
      </c>
      <c r="AB56" s="30" t="s">
        <v>18</v>
      </c>
      <c r="AC56" s="39">
        <v>1</v>
      </c>
      <c r="AD56" s="39">
        <v>1</v>
      </c>
      <c r="AE56" s="39">
        <v>1</v>
      </c>
      <c r="AF56" s="39">
        <v>1</v>
      </c>
      <c r="AG56" s="39">
        <v>1</v>
      </c>
      <c r="AH56" s="39">
        <v>1</v>
      </c>
      <c r="AI56" s="39">
        <v>6</v>
      </c>
      <c r="AJ56" s="39">
        <v>2027</v>
      </c>
    </row>
    <row r="57" spans="1:37" s="53" customFormat="1" ht="54.75" customHeight="1" x14ac:dyDescent="0.25">
      <c r="A57" s="101">
        <v>0</v>
      </c>
      <c r="B57" s="101">
        <v>2</v>
      </c>
      <c r="C57" s="101">
        <v>7</v>
      </c>
      <c r="D57" s="101">
        <v>1</v>
      </c>
      <c r="E57" s="101">
        <v>0</v>
      </c>
      <c r="F57" s="101">
        <v>0</v>
      </c>
      <c r="G57" s="101">
        <v>3</v>
      </c>
      <c r="H57" s="101">
        <v>0</v>
      </c>
      <c r="I57" s="101">
        <v>5</v>
      </c>
      <c r="J57" s="101">
        <v>2</v>
      </c>
      <c r="K57" s="101">
        <v>0</v>
      </c>
      <c r="L57" s="101">
        <v>2</v>
      </c>
      <c r="M57" s="101">
        <v>2</v>
      </c>
      <c r="N57" s="101">
        <v>0</v>
      </c>
      <c r="O57" s="101">
        <v>0</v>
      </c>
      <c r="P57" s="101">
        <v>1</v>
      </c>
      <c r="Q57" s="101" t="s">
        <v>27</v>
      </c>
      <c r="R57" s="101">
        <v>0</v>
      </c>
      <c r="S57" s="101">
        <v>5</v>
      </c>
      <c r="T57" s="101">
        <v>2</v>
      </c>
      <c r="U57" s="101">
        <v>2</v>
      </c>
      <c r="V57" s="101">
        <v>2</v>
      </c>
      <c r="W57" s="101">
        <v>0</v>
      </c>
      <c r="X57" s="101">
        <v>2</v>
      </c>
      <c r="Y57" s="101">
        <v>0</v>
      </c>
      <c r="Z57" s="101">
        <v>0</v>
      </c>
      <c r="AA57" s="102" t="s">
        <v>50</v>
      </c>
      <c r="AB57" s="103" t="s">
        <v>19</v>
      </c>
      <c r="AC57" s="97">
        <v>500000</v>
      </c>
      <c r="AD57" s="97">
        <v>500000</v>
      </c>
      <c r="AE57" s="97">
        <v>500000</v>
      </c>
      <c r="AF57" s="97">
        <v>500000</v>
      </c>
      <c r="AG57" s="97">
        <v>500000</v>
      </c>
      <c r="AH57" s="97">
        <v>500000</v>
      </c>
      <c r="AI57" s="97">
        <f>SUM(AC57:AH57)</f>
        <v>3000000</v>
      </c>
      <c r="AJ57" s="104">
        <v>2027</v>
      </c>
    </row>
    <row r="58" spans="1:37" s="1" customFormat="1" ht="4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5</v>
      </c>
      <c r="T58" s="41">
        <v>2</v>
      </c>
      <c r="U58" s="41">
        <v>2</v>
      </c>
      <c r="V58" s="41">
        <v>2</v>
      </c>
      <c r="W58" s="41">
        <v>0</v>
      </c>
      <c r="X58" s="41">
        <v>2</v>
      </c>
      <c r="Y58" s="41">
        <v>0</v>
      </c>
      <c r="Z58" s="41">
        <v>1</v>
      </c>
      <c r="AA58" s="42" t="s">
        <v>51</v>
      </c>
      <c r="AB58" s="30" t="s">
        <v>18</v>
      </c>
      <c r="AC58" s="39">
        <v>6</v>
      </c>
      <c r="AD58" s="57">
        <v>6</v>
      </c>
      <c r="AE58" s="39">
        <v>6</v>
      </c>
      <c r="AF58" s="35">
        <v>6</v>
      </c>
      <c r="AG58" s="35">
        <v>6</v>
      </c>
      <c r="AH58" s="35">
        <v>6</v>
      </c>
      <c r="AI58" s="39">
        <f t="shared" ref="AI58" si="21">SUM(AC58:AH58)</f>
        <v>36</v>
      </c>
      <c r="AJ58" s="39">
        <v>2027</v>
      </c>
    </row>
    <row r="59" spans="1:37" s="53" customFormat="1" ht="81.7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>
        <v>0</v>
      </c>
      <c r="S59" s="101">
        <v>5</v>
      </c>
      <c r="T59" s="101">
        <v>2</v>
      </c>
      <c r="U59" s="101">
        <v>2</v>
      </c>
      <c r="V59" s="101">
        <v>2</v>
      </c>
      <c r="W59" s="101">
        <v>0</v>
      </c>
      <c r="X59" s="101">
        <v>3</v>
      </c>
      <c r="Y59" s="101">
        <v>0</v>
      </c>
      <c r="Z59" s="101">
        <v>0</v>
      </c>
      <c r="AA59" s="102" t="s">
        <v>82</v>
      </c>
      <c r="AB59" s="95" t="s">
        <v>25</v>
      </c>
      <c r="AC59" s="97" t="s">
        <v>26</v>
      </c>
      <c r="AD59" s="98" t="s">
        <v>81</v>
      </c>
      <c r="AE59" s="98" t="s">
        <v>81</v>
      </c>
      <c r="AF59" s="98" t="s">
        <v>81</v>
      </c>
      <c r="AG59" s="98" t="s">
        <v>81</v>
      </c>
      <c r="AH59" s="98" t="s">
        <v>81</v>
      </c>
      <c r="AI59" s="98" t="s">
        <v>26</v>
      </c>
      <c r="AJ59" s="104">
        <v>2027</v>
      </c>
    </row>
    <row r="60" spans="1:37" s="53" customFormat="1" ht="54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41">
        <v>0</v>
      </c>
      <c r="S60" s="41">
        <v>5</v>
      </c>
      <c r="T60" s="41">
        <v>2</v>
      </c>
      <c r="U60" s="41">
        <v>2</v>
      </c>
      <c r="V60" s="41">
        <v>2</v>
      </c>
      <c r="W60" s="41">
        <v>0</v>
      </c>
      <c r="X60" s="41">
        <v>3</v>
      </c>
      <c r="Y60" s="41">
        <v>0</v>
      </c>
      <c r="Z60" s="41">
        <v>1</v>
      </c>
      <c r="AA60" s="42" t="s">
        <v>77</v>
      </c>
      <c r="AB60" s="114" t="s">
        <v>25</v>
      </c>
      <c r="AC60" s="64" t="s">
        <v>26</v>
      </c>
      <c r="AD60" s="64" t="s">
        <v>26</v>
      </c>
      <c r="AE60" s="64" t="s">
        <v>26</v>
      </c>
      <c r="AF60" s="64" t="s">
        <v>26</v>
      </c>
      <c r="AG60" s="64" t="s">
        <v>26</v>
      </c>
      <c r="AH60" s="64" t="s">
        <v>26</v>
      </c>
      <c r="AI60" s="64" t="s">
        <v>26</v>
      </c>
      <c r="AJ60" s="57">
        <v>2027</v>
      </c>
    </row>
    <row r="61" spans="1:37" s="53" customFormat="1" ht="69" customHeight="1" x14ac:dyDescent="0.25">
      <c r="A61" s="101">
        <v>0</v>
      </c>
      <c r="B61" s="101">
        <v>2</v>
      </c>
      <c r="C61" s="101">
        <v>7</v>
      </c>
      <c r="D61" s="101">
        <v>1</v>
      </c>
      <c r="E61" s="101">
        <v>0</v>
      </c>
      <c r="F61" s="101">
        <v>0</v>
      </c>
      <c r="G61" s="101">
        <v>3</v>
      </c>
      <c r="H61" s="101">
        <v>0</v>
      </c>
      <c r="I61" s="101">
        <v>5</v>
      </c>
      <c r="J61" s="101">
        <v>2</v>
      </c>
      <c r="K61" s="101">
        <v>0</v>
      </c>
      <c r="L61" s="101">
        <v>2</v>
      </c>
      <c r="M61" s="101">
        <v>2</v>
      </c>
      <c r="N61" s="101">
        <v>0</v>
      </c>
      <c r="O61" s="101">
        <v>0</v>
      </c>
      <c r="P61" s="101">
        <v>2</v>
      </c>
      <c r="Q61" s="101" t="s">
        <v>27</v>
      </c>
      <c r="R61" s="101">
        <v>0</v>
      </c>
      <c r="S61" s="101">
        <v>5</v>
      </c>
      <c r="T61" s="101">
        <v>2</v>
      </c>
      <c r="U61" s="101">
        <v>2</v>
      </c>
      <c r="V61" s="101">
        <v>2</v>
      </c>
      <c r="W61" s="101">
        <v>0</v>
      </c>
      <c r="X61" s="101">
        <v>4</v>
      </c>
      <c r="Y61" s="101">
        <v>0</v>
      </c>
      <c r="Z61" s="101">
        <v>0</v>
      </c>
      <c r="AA61" s="102" t="s">
        <v>79</v>
      </c>
      <c r="AB61" s="103" t="s">
        <v>19</v>
      </c>
      <c r="AC61" s="97">
        <v>1200000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f>SUM(AC61:AH61)</f>
        <v>1200000</v>
      </c>
      <c r="AJ61" s="104">
        <v>2027</v>
      </c>
    </row>
    <row r="62" spans="1:37" s="53" customFormat="1" ht="54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41">
        <v>0</v>
      </c>
      <c r="S62" s="41">
        <v>5</v>
      </c>
      <c r="T62" s="41">
        <v>2</v>
      </c>
      <c r="U62" s="41">
        <v>2</v>
      </c>
      <c r="V62" s="41">
        <v>2</v>
      </c>
      <c r="W62" s="41">
        <v>0</v>
      </c>
      <c r="X62" s="41">
        <v>4</v>
      </c>
      <c r="Y62" s="41">
        <v>0</v>
      </c>
      <c r="Z62" s="41">
        <v>1</v>
      </c>
      <c r="AA62" s="113" t="s">
        <v>78</v>
      </c>
      <c r="AB62" s="30" t="s">
        <v>18</v>
      </c>
      <c r="AC62" s="39">
        <v>1</v>
      </c>
      <c r="AD62" s="30" t="s">
        <v>81</v>
      </c>
      <c r="AE62" s="30" t="s">
        <v>81</v>
      </c>
      <c r="AF62" s="30" t="s">
        <v>81</v>
      </c>
      <c r="AG62" s="30" t="s">
        <v>81</v>
      </c>
      <c r="AH62" s="30" t="s">
        <v>81</v>
      </c>
      <c r="AI62" s="64">
        <f>SUM(AC62:AH62)</f>
        <v>1</v>
      </c>
      <c r="AJ62" s="57">
        <v>2027</v>
      </c>
    </row>
    <row r="63" spans="1:37" s="53" customFormat="1" ht="4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41">
        <v>0</v>
      </c>
      <c r="S63" s="41">
        <v>5</v>
      </c>
      <c r="T63" s="41">
        <v>2</v>
      </c>
      <c r="U63" s="41">
        <v>2</v>
      </c>
      <c r="V63" s="41">
        <v>2</v>
      </c>
      <c r="W63" s="41">
        <v>0</v>
      </c>
      <c r="X63" s="41">
        <v>4</v>
      </c>
      <c r="Y63" s="41">
        <v>0</v>
      </c>
      <c r="Z63" s="41">
        <v>2</v>
      </c>
      <c r="AA63" s="115" t="s">
        <v>80</v>
      </c>
      <c r="AB63" s="116" t="s">
        <v>25</v>
      </c>
      <c r="AC63" s="64" t="s">
        <v>26</v>
      </c>
      <c r="AD63" s="64" t="s">
        <v>26</v>
      </c>
      <c r="AE63" s="64" t="s">
        <v>26</v>
      </c>
      <c r="AF63" s="64" t="s">
        <v>26</v>
      </c>
      <c r="AG63" s="64" t="s">
        <v>26</v>
      </c>
      <c r="AH63" s="64" t="s">
        <v>26</v>
      </c>
      <c r="AI63" s="64" t="s">
        <v>26</v>
      </c>
      <c r="AJ63" s="57">
        <v>2027</v>
      </c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7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 t="s">
        <v>85</v>
      </c>
      <c r="AB65" s="62">
        <v>19575</v>
      </c>
      <c r="AC65" s="2"/>
      <c r="AD65" s="2"/>
      <c r="AE65" s="2"/>
      <c r="AF65" s="2"/>
      <c r="AG65" s="2"/>
      <c r="AH65" s="2"/>
      <c r="AI65" s="2"/>
      <c r="AJ65" s="2"/>
    </row>
    <row r="66" spans="1:37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 t="s">
        <v>28</v>
      </c>
    </row>
    <row r="67" spans="1:37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7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7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7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7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7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7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7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7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7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7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7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7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7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s="1" customForma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s="1" customForma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s="1" customForma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s="1" customForma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s="1" customForma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s="1" customForma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4"/>
      <c r="O152" s="44"/>
      <c r="P152" s="44"/>
      <c r="Q152" s="44"/>
      <c r="R152" s="44"/>
      <c r="S152" s="44"/>
      <c r="T152" s="45"/>
      <c r="U152" s="45"/>
      <c r="V152" s="45"/>
      <c r="W152" s="45"/>
      <c r="X152" s="45"/>
      <c r="Y152" s="45"/>
      <c r="Z152" s="45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1:36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  <c r="O153" s="44"/>
      <c r="P153" s="44"/>
      <c r="Q153" s="44"/>
      <c r="R153" s="44"/>
      <c r="S153" s="44"/>
      <c r="T153" s="45"/>
      <c r="U153" s="45"/>
      <c r="V153" s="45"/>
      <c r="W153" s="45"/>
      <c r="X153" s="45"/>
      <c r="Y153" s="45"/>
      <c r="Z153" s="45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1:36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/>
      <c r="O154" s="44"/>
      <c r="P154" s="44"/>
      <c r="Q154" s="44"/>
      <c r="R154" s="44"/>
      <c r="S154" s="44"/>
      <c r="T154" s="45"/>
      <c r="U154" s="45"/>
      <c r="V154" s="45"/>
      <c r="W154" s="45"/>
      <c r="X154" s="45"/>
      <c r="Y154" s="45"/>
      <c r="Z154" s="45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  <c r="O155" s="44"/>
      <c r="P155" s="44"/>
      <c r="Q155" s="44"/>
      <c r="R155" s="44"/>
      <c r="S155" s="44"/>
      <c r="T155" s="45"/>
      <c r="U155" s="45"/>
      <c r="V155" s="45"/>
      <c r="W155" s="45"/>
      <c r="X155" s="45"/>
      <c r="Y155" s="45"/>
      <c r="Z155" s="45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1:36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/>
      <c r="O156" s="44"/>
      <c r="P156" s="44"/>
      <c r="Q156" s="44"/>
      <c r="R156" s="44"/>
      <c r="S156" s="44"/>
      <c r="T156" s="45"/>
      <c r="U156" s="45"/>
      <c r="V156" s="45"/>
      <c r="W156" s="45"/>
      <c r="X156" s="45"/>
      <c r="Y156" s="45"/>
      <c r="Z156" s="45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1:36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4"/>
      <c r="O157" s="44"/>
      <c r="P157" s="44"/>
      <c r="Q157" s="44"/>
      <c r="R157" s="44"/>
      <c r="S157" s="44"/>
      <c r="T157" s="45"/>
      <c r="U157" s="45"/>
      <c r="V157" s="45"/>
      <c r="W157" s="45"/>
      <c r="X157" s="45"/>
      <c r="Y157" s="45"/>
      <c r="Z157" s="45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1:36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4"/>
      <c r="O158" s="44"/>
      <c r="P158" s="44"/>
      <c r="Q158" s="44"/>
      <c r="R158" s="44"/>
      <c r="S158" s="44"/>
      <c r="T158" s="45"/>
      <c r="U158" s="45"/>
      <c r="V158" s="45"/>
      <c r="W158" s="45"/>
      <c r="X158" s="45"/>
      <c r="Y158" s="45"/>
      <c r="Z158" s="45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1:36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4"/>
      <c r="O159" s="44"/>
      <c r="P159" s="44"/>
      <c r="Q159" s="44"/>
      <c r="R159" s="44"/>
      <c r="S159" s="44"/>
      <c r="T159" s="45"/>
      <c r="U159" s="45"/>
      <c r="V159" s="45"/>
      <c r="W159" s="45"/>
      <c r="X159" s="45"/>
      <c r="Y159" s="45"/>
      <c r="Z159" s="45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1:36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4"/>
      <c r="O160" s="44"/>
      <c r="P160" s="44"/>
      <c r="Q160" s="44"/>
      <c r="R160" s="44"/>
      <c r="S160" s="44"/>
      <c r="T160" s="45"/>
      <c r="U160" s="45"/>
      <c r="V160" s="45"/>
      <c r="W160" s="45"/>
      <c r="X160" s="45"/>
      <c r="Y160" s="45"/>
      <c r="Z160" s="45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:36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4"/>
      <c r="P161" s="44"/>
      <c r="Q161" s="44"/>
      <c r="R161" s="44"/>
      <c r="S161" s="44"/>
      <c r="T161" s="45"/>
      <c r="U161" s="45"/>
      <c r="V161" s="45"/>
      <c r="W161" s="45"/>
      <c r="X161" s="45"/>
      <c r="Y161" s="45"/>
      <c r="Z161" s="45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:36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  <c r="O162" s="44"/>
      <c r="P162" s="44"/>
      <c r="Q162" s="44"/>
      <c r="R162" s="44"/>
      <c r="S162" s="44"/>
      <c r="T162" s="45"/>
      <c r="U162" s="45"/>
      <c r="V162" s="45"/>
      <c r="W162" s="45"/>
      <c r="X162" s="45"/>
      <c r="Y162" s="45"/>
      <c r="Z162" s="45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  <c r="O163" s="44"/>
      <c r="P163" s="44"/>
      <c r="Q163" s="44"/>
      <c r="R163" s="44"/>
      <c r="S163" s="44"/>
      <c r="T163" s="45"/>
      <c r="U163" s="45"/>
      <c r="V163" s="45"/>
      <c r="W163" s="45"/>
      <c r="X163" s="45"/>
      <c r="Y163" s="45"/>
      <c r="Z163" s="45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:36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4"/>
      <c r="O164" s="44"/>
      <c r="P164" s="44"/>
      <c r="Q164" s="44"/>
      <c r="R164" s="44"/>
      <c r="S164" s="44"/>
      <c r="T164" s="45"/>
      <c r="U164" s="45"/>
      <c r="V164" s="45"/>
      <c r="W164" s="45"/>
      <c r="X164" s="45"/>
      <c r="Y164" s="45"/>
      <c r="Z164" s="45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  <c r="O165" s="44"/>
      <c r="P165" s="44"/>
      <c r="Q165" s="44"/>
      <c r="R165" s="44"/>
      <c r="S165" s="44"/>
      <c r="T165" s="45"/>
      <c r="U165" s="45"/>
      <c r="V165" s="45"/>
      <c r="W165" s="45"/>
      <c r="X165" s="45"/>
      <c r="Y165" s="45"/>
      <c r="Z165" s="45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  <c r="O166" s="44"/>
      <c r="P166" s="44"/>
      <c r="Q166" s="44"/>
      <c r="R166" s="44"/>
      <c r="S166" s="44"/>
      <c r="T166" s="45"/>
      <c r="U166" s="45"/>
      <c r="V166" s="45"/>
      <c r="W166" s="45"/>
      <c r="X166" s="45"/>
      <c r="Y166" s="45"/>
      <c r="Z166" s="45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4"/>
      <c r="O167" s="44"/>
      <c r="P167" s="44"/>
      <c r="Q167" s="44"/>
      <c r="R167" s="44"/>
      <c r="S167" s="44"/>
      <c r="T167" s="45"/>
      <c r="U167" s="45"/>
      <c r="V167" s="45"/>
      <c r="W167" s="45"/>
      <c r="X167" s="45"/>
      <c r="Y167" s="45"/>
      <c r="Z167" s="45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4"/>
      <c r="O168" s="44"/>
      <c r="P168" s="44"/>
      <c r="Q168" s="44"/>
      <c r="R168" s="44"/>
      <c r="S168" s="44"/>
      <c r="T168" s="45"/>
      <c r="U168" s="45"/>
      <c r="V168" s="45"/>
      <c r="W168" s="45"/>
      <c r="X168" s="45"/>
      <c r="Y168" s="45"/>
      <c r="Z168" s="45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4"/>
      <c r="O169" s="44"/>
      <c r="P169" s="44"/>
      <c r="Q169" s="44"/>
      <c r="R169" s="44"/>
      <c r="S169" s="44"/>
      <c r="T169" s="45"/>
      <c r="U169" s="45"/>
      <c r="V169" s="45"/>
      <c r="W169" s="45"/>
      <c r="X169" s="45"/>
      <c r="Y169" s="45"/>
      <c r="Z169" s="45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  <c r="O170" s="44"/>
      <c r="P170" s="44"/>
      <c r="Q170" s="44"/>
      <c r="R170" s="44"/>
      <c r="S170" s="44"/>
      <c r="T170" s="45"/>
      <c r="U170" s="45"/>
      <c r="V170" s="45"/>
      <c r="W170" s="45"/>
      <c r="X170" s="45"/>
      <c r="Y170" s="45"/>
      <c r="Z170" s="45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36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4"/>
      <c r="O171" s="44"/>
      <c r="P171" s="44"/>
      <c r="Q171" s="44"/>
      <c r="R171" s="44"/>
      <c r="S171" s="44"/>
      <c r="T171" s="45"/>
      <c r="U171" s="45"/>
      <c r="V171" s="45"/>
      <c r="W171" s="45"/>
      <c r="X171" s="45"/>
      <c r="Y171" s="45"/>
      <c r="Z171" s="45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</row>
    <row r="172" spans="1:36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4"/>
      <c r="O172" s="44"/>
      <c r="P172" s="44"/>
      <c r="Q172" s="44"/>
      <c r="R172" s="44"/>
      <c r="S172" s="44"/>
      <c r="T172" s="45"/>
      <c r="U172" s="45"/>
      <c r="V172" s="45"/>
      <c r="W172" s="45"/>
      <c r="X172" s="45"/>
      <c r="Y172" s="45"/>
      <c r="Z172" s="45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</row>
    <row r="173" spans="1:36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  <c r="O173" s="44"/>
      <c r="P173" s="44"/>
      <c r="Q173" s="44"/>
      <c r="R173" s="44"/>
      <c r="S173" s="44"/>
      <c r="T173" s="45"/>
      <c r="U173" s="45"/>
      <c r="V173" s="45"/>
      <c r="W173" s="45"/>
      <c r="X173" s="45"/>
      <c r="Y173" s="45"/>
      <c r="Z173" s="45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</row>
    <row r="174" spans="1:36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4"/>
      <c r="O174" s="44"/>
      <c r="P174" s="44"/>
      <c r="Q174" s="44"/>
      <c r="R174" s="44"/>
      <c r="S174" s="44"/>
      <c r="T174" s="45"/>
      <c r="U174" s="45"/>
      <c r="V174" s="45"/>
      <c r="W174" s="45"/>
      <c r="X174" s="45"/>
      <c r="Y174" s="45"/>
      <c r="Z174" s="45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</row>
    <row r="175" spans="1:36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  <c r="O175" s="44"/>
      <c r="P175" s="44"/>
      <c r="Q175" s="44"/>
      <c r="R175" s="44"/>
      <c r="S175" s="44"/>
      <c r="T175" s="45"/>
      <c r="U175" s="45"/>
      <c r="V175" s="45"/>
      <c r="W175" s="45"/>
      <c r="X175" s="45"/>
      <c r="Y175" s="45"/>
      <c r="Z175" s="45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</row>
    <row r="176" spans="1:36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4"/>
      <c r="P176" s="44"/>
      <c r="Q176" s="44"/>
      <c r="R176" s="44"/>
      <c r="S176" s="44"/>
      <c r="T176" s="45"/>
      <c r="U176" s="45"/>
      <c r="V176" s="45"/>
      <c r="W176" s="45"/>
      <c r="X176" s="45"/>
      <c r="Y176" s="45"/>
      <c r="Z176" s="45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</row>
    <row r="177" spans="1:36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  <c r="O177" s="44"/>
      <c r="P177" s="44"/>
      <c r="Q177" s="44"/>
      <c r="R177" s="44"/>
      <c r="S177" s="44"/>
      <c r="T177" s="45"/>
      <c r="U177" s="45"/>
      <c r="V177" s="45"/>
      <c r="W177" s="45"/>
      <c r="X177" s="45"/>
      <c r="Y177" s="45"/>
      <c r="Z177" s="45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4"/>
      <c r="P178" s="44"/>
      <c r="Q178" s="44"/>
      <c r="R178" s="44"/>
      <c r="S178" s="44"/>
      <c r="T178" s="45"/>
      <c r="U178" s="45"/>
      <c r="V178" s="45"/>
      <c r="W178" s="45"/>
      <c r="X178" s="45"/>
      <c r="Y178" s="45"/>
      <c r="Z178" s="45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:36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4"/>
      <c r="O179" s="44"/>
      <c r="P179" s="44"/>
      <c r="Q179" s="44"/>
      <c r="R179" s="44"/>
      <c r="S179" s="44"/>
      <c r="T179" s="45"/>
      <c r="U179" s="45"/>
      <c r="V179" s="45"/>
      <c r="W179" s="45"/>
      <c r="X179" s="45"/>
      <c r="Y179" s="45"/>
      <c r="Z179" s="45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:36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  <c r="O180" s="44"/>
      <c r="P180" s="44"/>
      <c r="Q180" s="44"/>
      <c r="R180" s="44"/>
      <c r="S180" s="44"/>
      <c r="T180" s="45"/>
      <c r="U180" s="45"/>
      <c r="V180" s="45"/>
      <c r="W180" s="45"/>
      <c r="X180" s="45"/>
      <c r="Y180" s="45"/>
      <c r="Z180" s="45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:36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  <c r="O181" s="44"/>
      <c r="P181" s="44"/>
      <c r="Q181" s="44"/>
      <c r="R181" s="44"/>
      <c r="S181" s="44"/>
      <c r="T181" s="45"/>
      <c r="U181" s="45"/>
      <c r="V181" s="45"/>
      <c r="W181" s="45"/>
      <c r="X181" s="45"/>
      <c r="Y181" s="45"/>
      <c r="Z181" s="45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4"/>
      <c r="O182" s="44"/>
      <c r="P182" s="44"/>
      <c r="Q182" s="44"/>
      <c r="R182" s="44"/>
      <c r="S182" s="44"/>
      <c r="T182" s="45"/>
      <c r="U182" s="45"/>
      <c r="V182" s="45"/>
      <c r="W182" s="45"/>
      <c r="X182" s="45"/>
      <c r="Y182" s="45"/>
      <c r="Z182" s="45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  <c r="O183" s="44"/>
      <c r="P183" s="44"/>
      <c r="Q183" s="44"/>
      <c r="R183" s="44"/>
      <c r="S183" s="44"/>
      <c r="T183" s="45"/>
      <c r="U183" s="45"/>
      <c r="V183" s="45"/>
      <c r="W183" s="45"/>
      <c r="X183" s="45"/>
      <c r="Y183" s="45"/>
      <c r="Z183" s="45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4"/>
      <c r="O184" s="44"/>
      <c r="P184" s="44"/>
      <c r="Q184" s="44"/>
      <c r="R184" s="44"/>
      <c r="S184" s="44"/>
      <c r="T184" s="45"/>
      <c r="U184" s="45"/>
      <c r="V184" s="45"/>
      <c r="W184" s="45"/>
      <c r="X184" s="45"/>
      <c r="Y184" s="45"/>
      <c r="Z184" s="45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:36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  <c r="O185" s="44"/>
      <c r="P185" s="44"/>
      <c r="Q185" s="44"/>
      <c r="R185" s="44"/>
      <c r="S185" s="44"/>
      <c r="T185" s="45"/>
      <c r="U185" s="45"/>
      <c r="V185" s="45"/>
      <c r="W185" s="45"/>
      <c r="X185" s="45"/>
      <c r="Y185" s="45"/>
      <c r="Z185" s="45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:36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4"/>
      <c r="O186" s="44"/>
      <c r="P186" s="44"/>
      <c r="Q186" s="44"/>
      <c r="R186" s="44"/>
      <c r="S186" s="44"/>
      <c r="T186" s="45"/>
      <c r="U186" s="45"/>
      <c r="V186" s="45"/>
      <c r="W186" s="45"/>
      <c r="X186" s="45"/>
      <c r="Y186" s="45"/>
      <c r="Z186" s="45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5"/>
      <c r="U187" s="45"/>
      <c r="V187" s="45"/>
      <c r="W187" s="45"/>
      <c r="X187" s="45"/>
      <c r="Y187" s="45"/>
      <c r="Z187" s="45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36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  <c r="O188" s="44"/>
      <c r="P188" s="44"/>
      <c r="Q188" s="44"/>
      <c r="R188" s="44"/>
      <c r="S188" s="44"/>
      <c r="T188" s="45"/>
      <c r="U188" s="45"/>
      <c r="V188" s="45"/>
      <c r="W188" s="45"/>
      <c r="X188" s="45"/>
      <c r="Y188" s="45"/>
      <c r="Z188" s="45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36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4"/>
      <c r="O189" s="44"/>
      <c r="P189" s="44"/>
      <c r="Q189" s="44"/>
      <c r="R189" s="44"/>
      <c r="S189" s="44"/>
      <c r="T189" s="45"/>
      <c r="U189" s="45"/>
      <c r="V189" s="45"/>
      <c r="W189" s="45"/>
      <c r="X189" s="45"/>
      <c r="Y189" s="45"/>
      <c r="Z189" s="45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36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4"/>
      <c r="O190" s="44"/>
      <c r="P190" s="44"/>
      <c r="Q190" s="44"/>
      <c r="R190" s="44"/>
      <c r="S190" s="44"/>
      <c r="T190" s="45"/>
      <c r="U190" s="45"/>
      <c r="V190" s="45"/>
      <c r="W190" s="45"/>
      <c r="X190" s="45"/>
      <c r="Y190" s="45"/>
      <c r="Z190" s="45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36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  <c r="O191" s="44"/>
      <c r="P191" s="44"/>
      <c r="Q191" s="44"/>
      <c r="R191" s="44"/>
      <c r="S191" s="44"/>
      <c r="T191" s="45"/>
      <c r="U191" s="45"/>
      <c r="V191" s="45"/>
      <c r="W191" s="45"/>
      <c r="X191" s="45"/>
      <c r="Y191" s="45"/>
      <c r="Z191" s="45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36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4"/>
      <c r="O192" s="44"/>
      <c r="P192" s="44"/>
      <c r="Q192" s="44"/>
      <c r="R192" s="44"/>
      <c r="S192" s="44"/>
      <c r="T192" s="45"/>
      <c r="U192" s="45"/>
      <c r="V192" s="45"/>
      <c r="W192" s="45"/>
      <c r="X192" s="45"/>
      <c r="Y192" s="45"/>
      <c r="Z192" s="45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:36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  <c r="O193" s="44"/>
      <c r="P193" s="44"/>
      <c r="Q193" s="44"/>
      <c r="R193" s="44"/>
      <c r="S193" s="44"/>
      <c r="T193" s="45"/>
      <c r="U193" s="45"/>
      <c r="V193" s="45"/>
      <c r="W193" s="45"/>
      <c r="X193" s="45"/>
      <c r="Y193" s="45"/>
      <c r="Z193" s="45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:36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4"/>
      <c r="O194" s="44"/>
      <c r="P194" s="44"/>
      <c r="Q194" s="44"/>
      <c r="R194" s="44"/>
      <c r="S194" s="44"/>
      <c r="T194" s="45"/>
      <c r="U194" s="45"/>
      <c r="V194" s="45"/>
      <c r="W194" s="45"/>
      <c r="X194" s="45"/>
      <c r="Y194" s="45"/>
      <c r="Z194" s="45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:36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  <c r="O195" s="44"/>
      <c r="P195" s="44"/>
      <c r="Q195" s="44"/>
      <c r="R195" s="44"/>
      <c r="S195" s="44"/>
      <c r="T195" s="45"/>
      <c r="U195" s="45"/>
      <c r="V195" s="45"/>
      <c r="W195" s="45"/>
      <c r="X195" s="45"/>
      <c r="Y195" s="45"/>
      <c r="Z195" s="45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:36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  <c r="O196" s="44"/>
      <c r="P196" s="44"/>
      <c r="Q196" s="44"/>
      <c r="R196" s="44"/>
      <c r="S196" s="44"/>
      <c r="T196" s="45"/>
      <c r="U196" s="45"/>
      <c r="V196" s="45"/>
      <c r="W196" s="45"/>
      <c r="X196" s="45"/>
      <c r="Y196" s="45"/>
      <c r="Z196" s="45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:36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4"/>
      <c r="O197" s="44"/>
      <c r="P197" s="44"/>
      <c r="Q197" s="44"/>
      <c r="R197" s="44"/>
      <c r="S197" s="44"/>
      <c r="T197" s="45"/>
      <c r="U197" s="45"/>
      <c r="V197" s="45"/>
      <c r="W197" s="45"/>
      <c r="X197" s="45"/>
      <c r="Y197" s="45"/>
      <c r="Z197" s="45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:36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4"/>
      <c r="P198" s="44"/>
      <c r="Q198" s="44"/>
      <c r="R198" s="44"/>
      <c r="S198" s="44"/>
      <c r="T198" s="45"/>
      <c r="U198" s="45"/>
      <c r="V198" s="45"/>
      <c r="W198" s="45"/>
      <c r="X198" s="45"/>
      <c r="Y198" s="45"/>
      <c r="Z198" s="45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1:36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4"/>
      <c r="O199" s="44"/>
      <c r="P199" s="44"/>
      <c r="Q199" s="44"/>
      <c r="R199" s="44"/>
      <c r="S199" s="44"/>
      <c r="T199" s="45"/>
      <c r="U199" s="45"/>
      <c r="V199" s="45"/>
      <c r="W199" s="45"/>
      <c r="X199" s="45"/>
      <c r="Y199" s="45"/>
      <c r="Z199" s="45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1:36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  <c r="O200" s="44"/>
      <c r="P200" s="44"/>
      <c r="Q200" s="44"/>
      <c r="R200" s="44"/>
      <c r="S200" s="44"/>
      <c r="T200" s="45"/>
      <c r="U200" s="45"/>
      <c r="V200" s="45"/>
      <c r="W200" s="45"/>
      <c r="X200" s="45"/>
      <c r="Y200" s="45"/>
      <c r="Z200" s="45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1:36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4"/>
      <c r="O201" s="44"/>
      <c r="P201" s="44"/>
      <c r="Q201" s="44"/>
      <c r="R201" s="44"/>
      <c r="S201" s="44"/>
      <c r="T201" s="45"/>
      <c r="U201" s="45"/>
      <c r="V201" s="45"/>
      <c r="W201" s="45"/>
      <c r="X201" s="45"/>
      <c r="Y201" s="45"/>
      <c r="Z201" s="45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1:36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4"/>
      <c r="O202" s="44"/>
      <c r="P202" s="44"/>
      <c r="Q202" s="44"/>
      <c r="R202" s="44"/>
      <c r="S202" s="44"/>
      <c r="T202" s="45"/>
      <c r="U202" s="45"/>
      <c r="V202" s="45"/>
      <c r="W202" s="45"/>
      <c r="X202" s="45"/>
      <c r="Y202" s="45"/>
      <c r="Z202" s="45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1:36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  <c r="O203" s="44"/>
      <c r="P203" s="44"/>
      <c r="Q203" s="44"/>
      <c r="R203" s="44"/>
      <c r="S203" s="44"/>
      <c r="T203" s="45"/>
      <c r="U203" s="45"/>
      <c r="V203" s="45"/>
      <c r="W203" s="45"/>
      <c r="X203" s="45"/>
      <c r="Y203" s="45"/>
      <c r="Z203" s="45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1:36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4"/>
      <c r="O204" s="44"/>
      <c r="P204" s="44"/>
      <c r="Q204" s="44"/>
      <c r="R204" s="44"/>
      <c r="S204" s="44"/>
      <c r="T204" s="45"/>
      <c r="U204" s="45"/>
      <c r="V204" s="45"/>
      <c r="W204" s="45"/>
      <c r="X204" s="45"/>
      <c r="Y204" s="45"/>
      <c r="Z204" s="45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1:36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  <c r="O205" s="44"/>
      <c r="P205" s="44"/>
      <c r="Q205" s="44"/>
      <c r="R205" s="44"/>
      <c r="S205" s="44"/>
      <c r="T205" s="45"/>
      <c r="U205" s="45"/>
      <c r="V205" s="45"/>
      <c r="W205" s="45"/>
      <c r="X205" s="45"/>
      <c r="Y205" s="45"/>
      <c r="Z205" s="45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1:36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4"/>
      <c r="O206" s="44"/>
      <c r="P206" s="44"/>
      <c r="Q206" s="44"/>
      <c r="R206" s="44"/>
      <c r="S206" s="44"/>
      <c r="T206" s="45"/>
      <c r="U206" s="45"/>
      <c r="V206" s="45"/>
      <c r="W206" s="45"/>
      <c r="X206" s="45"/>
      <c r="Y206" s="45"/>
      <c r="Z206" s="45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1:36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  <c r="O207" s="44"/>
      <c r="P207" s="44"/>
      <c r="Q207" s="44"/>
      <c r="R207" s="44"/>
      <c r="S207" s="44"/>
      <c r="T207" s="45"/>
      <c r="U207" s="45"/>
      <c r="V207" s="45"/>
      <c r="W207" s="45"/>
      <c r="X207" s="45"/>
      <c r="Y207" s="45"/>
      <c r="Z207" s="45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1:36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4"/>
      <c r="O208" s="44"/>
      <c r="P208" s="44"/>
      <c r="Q208" s="44"/>
      <c r="R208" s="44"/>
      <c r="S208" s="44"/>
      <c r="T208" s="45"/>
      <c r="U208" s="45"/>
      <c r="V208" s="45"/>
      <c r="W208" s="45"/>
      <c r="X208" s="45"/>
      <c r="Y208" s="45"/>
      <c r="Z208" s="45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1:36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4"/>
      <c r="O209" s="44"/>
      <c r="P209" s="44"/>
      <c r="Q209" s="44"/>
      <c r="R209" s="44"/>
      <c r="S209" s="44"/>
      <c r="T209" s="45"/>
      <c r="U209" s="45"/>
      <c r="V209" s="45"/>
      <c r="W209" s="45"/>
      <c r="X209" s="45"/>
      <c r="Y209" s="45"/>
      <c r="Z209" s="45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1:36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4"/>
      <c r="P210" s="44"/>
      <c r="Q210" s="44"/>
      <c r="R210" s="44"/>
      <c r="S210" s="44"/>
      <c r="T210" s="45"/>
      <c r="U210" s="45"/>
      <c r="V210" s="45"/>
      <c r="W210" s="45"/>
      <c r="X210" s="45"/>
      <c r="Y210" s="45"/>
      <c r="Z210" s="45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1:36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4"/>
      <c r="O211" s="44"/>
      <c r="P211" s="44"/>
      <c r="Q211" s="44"/>
      <c r="R211" s="44"/>
      <c r="S211" s="44"/>
      <c r="T211" s="45"/>
      <c r="U211" s="45"/>
      <c r="V211" s="45"/>
      <c r="W211" s="45"/>
      <c r="X211" s="45"/>
      <c r="Y211" s="45"/>
      <c r="Z211" s="45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1:36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  <c r="O212" s="44"/>
      <c r="P212" s="44"/>
      <c r="Q212" s="44"/>
      <c r="R212" s="44"/>
      <c r="S212" s="44"/>
      <c r="T212" s="45"/>
      <c r="U212" s="45"/>
      <c r="V212" s="45"/>
      <c r="W212" s="45"/>
      <c r="X212" s="45"/>
      <c r="Y212" s="45"/>
      <c r="Z212" s="45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1:36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  <c r="O213" s="44"/>
      <c r="P213" s="44"/>
      <c r="Q213" s="44"/>
      <c r="R213" s="44"/>
      <c r="S213" s="44"/>
      <c r="T213" s="45"/>
      <c r="U213" s="45"/>
      <c r="V213" s="45"/>
      <c r="W213" s="45"/>
      <c r="X213" s="45"/>
      <c r="Y213" s="45"/>
      <c r="Z213" s="45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:36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4"/>
      <c r="O214" s="44"/>
      <c r="P214" s="44"/>
      <c r="Q214" s="44"/>
      <c r="R214" s="44"/>
      <c r="S214" s="44"/>
      <c r="T214" s="45"/>
      <c r="U214" s="45"/>
      <c r="V214" s="45"/>
      <c r="W214" s="45"/>
      <c r="X214" s="45"/>
      <c r="Y214" s="45"/>
      <c r="Z214" s="45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:36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  <c r="O215" s="44"/>
      <c r="P215" s="44"/>
      <c r="Q215" s="44"/>
      <c r="R215" s="44"/>
      <c r="S215" s="44"/>
      <c r="T215" s="45"/>
      <c r="U215" s="45"/>
      <c r="V215" s="45"/>
      <c r="W215" s="45"/>
      <c r="X215" s="45"/>
      <c r="Y215" s="45"/>
      <c r="Z215" s="45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:36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  <c r="O216" s="44"/>
      <c r="P216" s="44"/>
      <c r="Q216" s="44"/>
      <c r="R216" s="44"/>
      <c r="S216" s="44"/>
      <c r="T216" s="45"/>
      <c r="U216" s="45"/>
      <c r="V216" s="45"/>
      <c r="W216" s="45"/>
      <c r="X216" s="45"/>
      <c r="Y216" s="45"/>
      <c r="Z216" s="45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:36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4"/>
      <c r="P217" s="44"/>
      <c r="Q217" s="44"/>
      <c r="R217" s="44"/>
      <c r="S217" s="44"/>
      <c r="T217" s="45"/>
      <c r="U217" s="45"/>
      <c r="V217" s="45"/>
      <c r="W217" s="45"/>
      <c r="X217" s="45"/>
      <c r="Y217" s="45"/>
      <c r="Z217" s="45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:36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4"/>
      <c r="P218" s="44"/>
      <c r="Q218" s="44"/>
      <c r="R218" s="44"/>
      <c r="S218" s="44"/>
      <c r="T218" s="45"/>
      <c r="U218" s="45"/>
      <c r="V218" s="45"/>
      <c r="W218" s="45"/>
      <c r="X218" s="45"/>
      <c r="Y218" s="45"/>
      <c r="Z218" s="45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:36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  <c r="O219" s="44"/>
      <c r="P219" s="44"/>
      <c r="Q219" s="44"/>
      <c r="R219" s="44"/>
      <c r="S219" s="44"/>
      <c r="T219" s="45"/>
      <c r="U219" s="45"/>
      <c r="V219" s="45"/>
      <c r="W219" s="45"/>
      <c r="X219" s="45"/>
      <c r="Y219" s="45"/>
      <c r="Z219" s="45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:36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4"/>
      <c r="P220" s="44"/>
      <c r="Q220" s="44"/>
      <c r="R220" s="44"/>
      <c r="S220" s="44"/>
      <c r="T220" s="45"/>
      <c r="U220" s="45"/>
      <c r="V220" s="45"/>
      <c r="W220" s="45"/>
      <c r="X220" s="45"/>
      <c r="Y220" s="45"/>
      <c r="Z220" s="45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:36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4"/>
      <c r="O221" s="44"/>
      <c r="P221" s="44"/>
      <c r="Q221" s="44"/>
      <c r="R221" s="44"/>
      <c r="S221" s="44"/>
      <c r="T221" s="45"/>
      <c r="U221" s="45"/>
      <c r="V221" s="45"/>
      <c r="W221" s="45"/>
      <c r="X221" s="45"/>
      <c r="Y221" s="45"/>
      <c r="Z221" s="45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:36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  <c r="O222" s="44"/>
      <c r="P222" s="44"/>
      <c r="Q222" s="44"/>
      <c r="R222" s="44"/>
      <c r="S222" s="44"/>
      <c r="T222" s="45"/>
      <c r="U222" s="45"/>
      <c r="V222" s="45"/>
      <c r="W222" s="45"/>
      <c r="X222" s="45"/>
      <c r="Y222" s="45"/>
      <c r="Z222" s="45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:36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  <c r="O223" s="44"/>
      <c r="P223" s="44"/>
      <c r="Q223" s="44"/>
      <c r="R223" s="44"/>
      <c r="S223" s="44"/>
      <c r="T223" s="45"/>
      <c r="U223" s="45"/>
      <c r="V223" s="45"/>
      <c r="W223" s="45"/>
      <c r="X223" s="45"/>
      <c r="Y223" s="45"/>
      <c r="Z223" s="45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:36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4"/>
      <c r="P224" s="44"/>
      <c r="Q224" s="44"/>
      <c r="R224" s="44"/>
      <c r="S224" s="44"/>
      <c r="T224" s="45"/>
      <c r="U224" s="45"/>
      <c r="V224" s="45"/>
      <c r="W224" s="45"/>
      <c r="X224" s="45"/>
      <c r="Y224" s="45"/>
      <c r="Z224" s="45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1:36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  <c r="O225" s="44"/>
      <c r="P225" s="44"/>
      <c r="Q225" s="44"/>
      <c r="R225" s="44"/>
      <c r="S225" s="44"/>
      <c r="T225" s="45"/>
      <c r="U225" s="45"/>
      <c r="V225" s="45"/>
      <c r="W225" s="45"/>
      <c r="X225" s="45"/>
      <c r="Y225" s="45"/>
      <c r="Z225" s="45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1:36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4"/>
      <c r="O226" s="44"/>
      <c r="P226" s="44"/>
      <c r="Q226" s="44"/>
      <c r="R226" s="44"/>
      <c r="S226" s="44"/>
      <c r="T226" s="45"/>
      <c r="U226" s="45"/>
      <c r="V226" s="45"/>
      <c r="W226" s="45"/>
      <c r="X226" s="45"/>
      <c r="Y226" s="45"/>
      <c r="Z226" s="45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1:36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4"/>
      <c r="O227" s="44"/>
      <c r="P227" s="44"/>
      <c r="Q227" s="44"/>
      <c r="R227" s="44"/>
      <c r="S227" s="44"/>
      <c r="T227" s="45"/>
      <c r="U227" s="45"/>
      <c r="V227" s="45"/>
      <c r="W227" s="45"/>
      <c r="X227" s="45"/>
      <c r="Y227" s="45"/>
      <c r="Z227" s="45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1:36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  <c r="O228" s="44"/>
      <c r="P228" s="44"/>
      <c r="Q228" s="44"/>
      <c r="R228" s="44"/>
      <c r="S228" s="44"/>
      <c r="T228" s="45"/>
      <c r="U228" s="45"/>
      <c r="V228" s="45"/>
      <c r="W228" s="45"/>
      <c r="X228" s="45"/>
      <c r="Y228" s="45"/>
      <c r="Z228" s="45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1:36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4"/>
      <c r="O229" s="44"/>
      <c r="P229" s="44"/>
      <c r="Q229" s="44"/>
      <c r="R229" s="44"/>
      <c r="S229" s="44"/>
      <c r="T229" s="45"/>
      <c r="U229" s="45"/>
      <c r="V229" s="45"/>
      <c r="W229" s="45"/>
      <c r="X229" s="45"/>
      <c r="Y229" s="45"/>
      <c r="Z229" s="45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1:36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4"/>
      <c r="P230" s="44"/>
      <c r="Q230" s="44"/>
      <c r="R230" s="44"/>
      <c r="S230" s="44"/>
      <c r="T230" s="45"/>
      <c r="U230" s="45"/>
      <c r="V230" s="45"/>
      <c r="W230" s="45"/>
      <c r="X230" s="45"/>
      <c r="Y230" s="45"/>
      <c r="Z230" s="45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36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4"/>
      <c r="O231" s="44"/>
      <c r="P231" s="44"/>
      <c r="Q231" s="44"/>
      <c r="R231" s="44"/>
      <c r="S231" s="44"/>
      <c r="T231" s="45"/>
      <c r="U231" s="45"/>
      <c r="V231" s="45"/>
      <c r="W231" s="45"/>
      <c r="X231" s="45"/>
      <c r="Y231" s="45"/>
      <c r="Z231" s="45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36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4"/>
      <c r="P232" s="44"/>
      <c r="Q232" s="44"/>
      <c r="R232" s="44"/>
      <c r="S232" s="44"/>
      <c r="T232" s="45"/>
      <c r="U232" s="45"/>
      <c r="V232" s="45"/>
      <c r="W232" s="45"/>
      <c r="X232" s="45"/>
      <c r="Y232" s="45"/>
      <c r="Z232" s="45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36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  <c r="O233" s="44"/>
      <c r="P233" s="44"/>
      <c r="Q233" s="44"/>
      <c r="R233" s="44"/>
      <c r="S233" s="44"/>
      <c r="T233" s="45"/>
      <c r="U233" s="45"/>
      <c r="V233" s="45"/>
      <c r="W233" s="45"/>
      <c r="X233" s="45"/>
      <c r="Y233" s="45"/>
      <c r="Z233" s="45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36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  <c r="O234" s="44"/>
      <c r="P234" s="44"/>
      <c r="Q234" s="44"/>
      <c r="R234" s="44"/>
      <c r="S234" s="44"/>
      <c r="T234" s="45"/>
      <c r="U234" s="45"/>
      <c r="V234" s="45"/>
      <c r="W234" s="45"/>
      <c r="X234" s="45"/>
      <c r="Y234" s="45"/>
      <c r="Z234" s="45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36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  <c r="O235" s="44"/>
      <c r="P235" s="44"/>
      <c r="Q235" s="44"/>
      <c r="R235" s="44"/>
      <c r="S235" s="44"/>
      <c r="T235" s="45"/>
      <c r="U235" s="45"/>
      <c r="V235" s="45"/>
      <c r="W235" s="45"/>
      <c r="X235" s="45"/>
      <c r="Y235" s="45"/>
      <c r="Z235" s="45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36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  <c r="O236" s="44"/>
      <c r="P236" s="44"/>
      <c r="Q236" s="44"/>
      <c r="R236" s="44"/>
      <c r="S236" s="44"/>
      <c r="T236" s="45"/>
      <c r="U236" s="45"/>
      <c r="V236" s="45"/>
      <c r="W236" s="45"/>
      <c r="X236" s="45"/>
      <c r="Y236" s="45"/>
      <c r="Z236" s="45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36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  <c r="O237" s="44"/>
      <c r="P237" s="44"/>
      <c r="Q237" s="44"/>
      <c r="R237" s="44"/>
      <c r="S237" s="44"/>
      <c r="T237" s="45"/>
      <c r="U237" s="45"/>
      <c r="V237" s="45"/>
      <c r="W237" s="45"/>
      <c r="X237" s="45"/>
      <c r="Y237" s="45"/>
      <c r="Z237" s="45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36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  <c r="O238" s="44"/>
      <c r="P238" s="44"/>
      <c r="Q238" s="44"/>
      <c r="R238" s="44"/>
      <c r="S238" s="44"/>
      <c r="T238" s="45"/>
      <c r="U238" s="45"/>
      <c r="V238" s="45"/>
      <c r="W238" s="45"/>
      <c r="X238" s="45"/>
      <c r="Y238" s="45"/>
      <c r="Z238" s="45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36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4"/>
      <c r="O239" s="44"/>
      <c r="P239" s="44"/>
      <c r="Q239" s="44"/>
      <c r="R239" s="44"/>
      <c r="S239" s="44"/>
      <c r="T239" s="45"/>
      <c r="U239" s="45"/>
      <c r="V239" s="45"/>
      <c r="W239" s="45"/>
      <c r="X239" s="45"/>
      <c r="Y239" s="45"/>
      <c r="Z239" s="45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36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  <c r="O240" s="44"/>
      <c r="P240" s="44"/>
      <c r="Q240" s="44"/>
      <c r="R240" s="44"/>
      <c r="S240" s="44"/>
      <c r="T240" s="45"/>
      <c r="U240" s="45"/>
      <c r="V240" s="45"/>
      <c r="W240" s="45"/>
      <c r="X240" s="45"/>
      <c r="Y240" s="45"/>
      <c r="Z240" s="45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1:36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4"/>
      <c r="O241" s="44"/>
      <c r="P241" s="44"/>
      <c r="Q241" s="44"/>
      <c r="R241" s="44"/>
      <c r="S241" s="44"/>
      <c r="T241" s="45"/>
      <c r="U241" s="45"/>
      <c r="V241" s="45"/>
      <c r="W241" s="45"/>
      <c r="X241" s="45"/>
      <c r="Y241" s="45"/>
      <c r="Z241" s="45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1:36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4"/>
      <c r="O242" s="44"/>
      <c r="P242" s="44"/>
      <c r="Q242" s="44"/>
      <c r="R242" s="44"/>
      <c r="S242" s="44"/>
      <c r="T242" s="45"/>
      <c r="U242" s="45"/>
      <c r="V242" s="45"/>
      <c r="W242" s="45"/>
      <c r="X242" s="45"/>
      <c r="Y242" s="45"/>
      <c r="Z242" s="45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1:36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4"/>
      <c r="O243" s="44"/>
      <c r="P243" s="44"/>
      <c r="Q243" s="44"/>
      <c r="R243" s="44"/>
      <c r="S243" s="44"/>
      <c r="T243" s="45"/>
      <c r="U243" s="45"/>
      <c r="V243" s="45"/>
      <c r="W243" s="45"/>
      <c r="X243" s="45"/>
      <c r="Y243" s="45"/>
      <c r="Z243" s="45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1:36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4"/>
      <c r="O244" s="44"/>
      <c r="P244" s="44"/>
      <c r="Q244" s="44"/>
      <c r="R244" s="44"/>
      <c r="S244" s="44"/>
      <c r="T244" s="45"/>
      <c r="U244" s="45"/>
      <c r="V244" s="45"/>
      <c r="W244" s="45"/>
      <c r="X244" s="45"/>
      <c r="Y244" s="45"/>
      <c r="Z244" s="45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1:36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5"/>
      <c r="U245" s="45"/>
      <c r="V245" s="45"/>
      <c r="W245" s="45"/>
      <c r="X245" s="45"/>
      <c r="Y245" s="45"/>
      <c r="Z245" s="45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1:36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5"/>
      <c r="U246" s="45"/>
      <c r="V246" s="45"/>
      <c r="W246" s="45"/>
      <c r="X246" s="45"/>
      <c r="Y246" s="45"/>
      <c r="Z246" s="45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</sheetData>
  <mergeCells count="18">
    <mergeCell ref="A12:C13"/>
    <mergeCell ref="D12:E13"/>
    <mergeCell ref="A11:Q11"/>
    <mergeCell ref="H12:Q13"/>
    <mergeCell ref="C6:AJ6"/>
    <mergeCell ref="F12:G13"/>
    <mergeCell ref="I8:AJ8"/>
    <mergeCell ref="I9:AJ9"/>
    <mergeCell ref="R11:Z13"/>
    <mergeCell ref="AA11:AA13"/>
    <mergeCell ref="AB11:AB13"/>
    <mergeCell ref="AC11:AH12"/>
    <mergeCell ref="AI11:AJ12"/>
    <mergeCell ref="AH1:AJ1"/>
    <mergeCell ref="C2:AJ2"/>
    <mergeCell ref="C3:AJ3"/>
    <mergeCell ref="C4:AJ4"/>
    <mergeCell ref="C5:AJ5"/>
  </mergeCell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2022-04-06T12:34:41Z</cp:lastPrinted>
  <dcterms:created xsi:type="dcterms:W3CDTF">2018-02-07T13:33:42Z</dcterms:created>
  <dcterms:modified xsi:type="dcterms:W3CDTF">2022-04-25T14:22:35Z</dcterms:modified>
</cp:coreProperties>
</file>