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6045" activeTab="0"/>
  </bookViews>
  <sheets>
    <sheet name="3 подпрограммы" sheetId="1" r:id="rId1"/>
    <sheet name="Приложение 2 к МП" sheetId="2" r:id="rId2"/>
  </sheets>
  <definedNames>
    <definedName name="_xlnm.Print_Titles" localSheetId="0">'3 подпрограммы'!$7:$9</definedName>
    <definedName name="_xlnm.Print_Area" localSheetId="0">'3 подпрограммы'!$A$1:$AJ$76</definedName>
  </definedNames>
  <calcPr fullCalcOnLoad="1"/>
</workbook>
</file>

<file path=xl/sharedStrings.xml><?xml version="1.0" encoding="utf-8"?>
<sst xmlns="http://schemas.openxmlformats.org/spreadsheetml/2006/main" count="454" uniqueCount="133">
  <si>
    <t>Б</t>
  </si>
  <si>
    <t>S</t>
  </si>
  <si>
    <t>Ж</t>
  </si>
  <si>
    <t>муниципальной программы Осташковского городского округа</t>
  </si>
  <si>
    <t>(наименование муниципальной программы)</t>
  </si>
  <si>
    <t>нет</t>
  </si>
  <si>
    <t>Единица  измерения</t>
  </si>
  <si>
    <t>значение</t>
  </si>
  <si>
    <t>год  достижения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</si>
  <si>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</si>
  <si>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</si>
  <si>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</si>
  <si>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</si>
  <si>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</si>
  <si>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</si>
  <si>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</si>
  <si>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</si>
  <si>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</si>
  <si>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</si>
  <si>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</si>
  <si>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рублей</t>
  </si>
  <si>
    <t>млн. руб.</t>
  </si>
  <si>
    <t>ед.</t>
  </si>
  <si>
    <t>кв. м</t>
  </si>
  <si>
    <t xml:space="preserve">Приложение № 1 </t>
  </si>
  <si>
    <t>Характеристика  муниципальной  программы  муниципального образования "Осташковский городской округ" Тверской области</t>
  </si>
  <si>
    <t>%</t>
  </si>
  <si>
    <t>да</t>
  </si>
  <si>
    <t>Цели Программы:</t>
  </si>
  <si>
    <t>к Муниципальной программе Осташковского городского округа Тверской области</t>
  </si>
  <si>
    <t>Подпрограмма 2 "Информационное обеспечение деятельности органов местного самоуправления Осташковского городского округа"</t>
  </si>
  <si>
    <t>за счет средств бюджета Осташковского городского округа</t>
  </si>
  <si>
    <t>за счет средств областного бюджета Тверской области</t>
  </si>
  <si>
    <t>Характеристика основных показателей</t>
  </si>
  <si>
    <t>Наименование показателя</t>
  </si>
  <si>
    <t>Единица измерения</t>
  </si>
  <si>
    <t>Методика расчета показателя</t>
  </si>
  <si>
    <t>Источник получения информации для расчета показателя</t>
  </si>
  <si>
    <t>Данные межрайонного отдела развития АПК Осташковского района ГКУ ТО «Центр развития АПК Тверской области»</t>
  </si>
  <si>
    <t>Абсолютный показатель, указывается по итогам отчетного периода</t>
  </si>
  <si>
    <t>Абсолютный показатель,  указывается по итогам отчетного периода</t>
  </si>
  <si>
    <t xml:space="preserve"> -</t>
  </si>
  <si>
    <t>га</t>
  </si>
  <si>
    <t>в том числе:</t>
  </si>
  <si>
    <t>(да /нет )</t>
  </si>
  <si>
    <t>Данные отдела экономического развития, потребительского рынка и предпринимательства Администрации Осташковского городского округа</t>
  </si>
  <si>
    <t>Данные из Статрегистра Тверской области</t>
  </si>
  <si>
    <t>Данные межрайонного отдела развития АПК Осташковского района ГКУ ТО «Центр развития АПК Тверской области»; отдела экономического развития, потребительского рынка и предпринимательства Администрации Осташковского городского округа</t>
  </si>
  <si>
    <t>Статистические данные; данные отдела строительства и архитектуры Администрации Осташковского городского округа</t>
  </si>
  <si>
    <t>Данные Комитета по управлению имуществом и земельным отношениям Осташковского городского округа</t>
  </si>
  <si>
    <t>Абсолютный показатель,  указывается по итогам отчетного периода (количество опубликованных материалов за неделю х количество недель в месяце)</t>
  </si>
  <si>
    <t>Абсолютный показатель</t>
  </si>
  <si>
    <t>Данные печатного средства массовой информации (получателя субсидии)</t>
  </si>
  <si>
    <t xml:space="preserve">Абсолютный показатель,  указывается по итогам отчетного периода </t>
  </si>
  <si>
    <t>тыс. ед.</t>
  </si>
  <si>
    <t>полос</t>
  </si>
  <si>
    <t>Данные отдела туризма и экологии Администрации Осташковского городского округа</t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</si>
  <si>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</si>
  <si>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</si>
  <si>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</si>
  <si>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</si>
  <si>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</si>
  <si>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</si>
  <si>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t>Цель 1. Создание условий для развития сельского хозяйства на территории Осташковского городского округа</t>
  </si>
  <si>
    <t>Цель 2. Поддержка средств массовой информации Осташковского городского округа</t>
  </si>
  <si>
    <t>Подпрограмма 1 "Содействие в  развитии сельского хозяйства на территории Осташковского городского округа на 2022-2027 годы"</t>
  </si>
  <si>
    <t>Показатель 1 задачи 1 подпрограммы 1 "Количество сельхозтоваропроизводителей, принявших участие в проводимых мероприятиях Администрацией Осташковского городского округа</t>
  </si>
  <si>
    <t>Показатель 1 административного мероприятия 1 задачи 1 подпрограммы 1 "Количество информационных материалов размещенных на официальном сайте Осташковского городского округа "</t>
  </si>
  <si>
    <t>Показатель 1 административного мероприятия 2 задачи 1 подпрограммы 1 "Количество сельхозтоваропроизводителей, обратившихся за консультационной поддержкой"</t>
  </si>
  <si>
    <t>Показатель 1 задачи 2 подпрограммы 1 "Ввод жилья на территории сельских населенных пунктов"</t>
  </si>
  <si>
    <t>Мероприятие 1 задачи 2 подпрограммы 1 "Предоставление субсидий гражданам, проживающим в сельской местности в рамках участия в мероприятиях подпрограммы Тверской области "Устойчивое развитие сельских территорий Тверской области"</t>
  </si>
  <si>
    <t>Показатель 1 мероприятия 1 задачи 2 подпрограммы 1 "Количество граждан, проживающих в сельской местности, получивших субсидию"</t>
  </si>
  <si>
    <t>Показатель 1 административного мероприятия 2 задачи 2 подпрограммы 1 "Количество сформированных пакетов документов и направленных в Министерство сельского хозяйства Тверской области"</t>
  </si>
  <si>
    <t>Задача 1 подпрограммы 2 "Обеспечение стабильности и регулярности информирования населения Осташковского городского округа о деятельности органов государственной власти Тверской области и местного самоуправления Осташковского городского округа"</t>
  </si>
  <si>
    <t xml:space="preserve">Показатель 1 задачи 1 подпрограммы 2 "Количество печатных и электронных средств массовой информации в которых размещается информация о деятельности органов местного самоуправления Осташковского городского округа" </t>
  </si>
  <si>
    <t>Меропряитие 1 задачи 1 подпрограммы 2 "Предоставление субсидий на поддержку средств массовой информации учредителями (соучредителями) редакций которых являются органы местного самоуправления Осташковского городского округа и исполнительные органы государственной власти Тверской области", в том числе:</t>
  </si>
  <si>
    <t>Показатель 1 мероприятия 1 задачи 1 подпрограммы 2 "Общий годовой тираж газеты "Селигер"</t>
  </si>
  <si>
    <t>Административное мероприятие 2 задачи 1 подпрограммы 2 "Информационное сотрудничество органов местного самоуправления Осташковского городского округа с редакцией печатного средства массовой информации"</t>
  </si>
  <si>
    <t>Показатель 1 административного мероприятия 2 задачи 1 подпрограммы 2 "Количество публикаций в месяц информационных материалов органов местного самоуправления Осташковского городского округа на страницах печатного органа массовой информации"</t>
  </si>
  <si>
    <t>Показатель 2 административного мероприятия 2 задачи 1 подпрограммы 2 "Количество просмотров за месяц сайта "Новостной портал Селигерского края"</t>
  </si>
  <si>
    <t>Показатель 1  мероприятия 3 задачи 1 подпрограммы 2 "Количество приобретенных объектов материально-технической базы"</t>
  </si>
  <si>
    <t xml:space="preserve">Мероприятие 2  задачи 1 подпрограммы 2 "Предоставление субсидий на развитие материально-технической базы редакций районных и городских газет", в том числе:
</t>
  </si>
  <si>
    <t>Мероприятие 1 задачи 2 подпрограммы 2 "Обеспечение Администрации Осташковского городского округа официальной статистической информацией"</t>
  </si>
  <si>
    <t>Показатель 1 мероприятия 1 задачи 2 подпрограммы 2 "Количество информационно-статистических бюллетений (экземпляров) полученных Администрацией Осташковского городского округа</t>
  </si>
  <si>
    <t>(да -1/нет - 0)</t>
  </si>
  <si>
    <t>«Создание условий для экономического развития отдельных отраслей Осташковского городского округа на 2022-2027 годы»</t>
  </si>
  <si>
    <t>Цель 3. Формирование благоприятных условий для развития субъектов малого и среднего предпринимательства на территории Осташковского городского округа</t>
  </si>
  <si>
    <t>Показатель 1 цели 1 "Объем производства сельскохозяйственной продукции"</t>
  </si>
  <si>
    <t>Показатель 2 цели 1 "Объем посевных площадей во всех категориях хозяйств"</t>
  </si>
  <si>
    <t>Показатель 1 цели 2 "Количество информационных материалов, размещенных Администрацией Осташковского городского округа в печатных и электронных средствах массовой информации"</t>
  </si>
  <si>
    <t>Показатель 1 цели 3 "Количество субъектов малого и среднего предпринимательства, зарегистрированных на территории Осташковского городского округа"</t>
  </si>
  <si>
    <t>Задача 2 подпрограммы 2 "Стабильное и регулярное обеспечение органов местного самоуправления необходимыми статистическими материалами"</t>
  </si>
  <si>
    <t>Административное мероприятие 2 задачи 2 подпрограммы 2 "Обеспечение заключения муниципального контракта на оказание информационно-статистических услуг по поставке информационно-статистических бюллетеней (официальной статистической информации)"</t>
  </si>
  <si>
    <t>Показатель 1 административного мероприятия 2 задачи 2 подпрограммы 2 "Наличие заключенного муниципального контракта на оказание информационно-статистических услуг по поставке информационно-статистических бюллетеней (официальной статистической информации)"</t>
  </si>
  <si>
    <t>Задача 1 подпрограммы 1 "Обеспечение эффективного взаимодействия с сельскохозяйственными товаропроизводителями Осташковского городского округа</t>
  </si>
  <si>
    <t>Административное мероприятие 2 задачи 1 подпрограммы 1 "Оказание консультационной помощи сельскохозяйственным товаропроизводителям Осташковского городского округа по вопросам сельскохозяйственного производства, социального развития села и альтернативной занятости сельского населения"</t>
  </si>
  <si>
    <t>Задача 2 подпрограммы 1 "Удовлетворение потребностей сельского населения, в том числе молодых семей и молодых специалистов, в благоустроенном жилье"</t>
  </si>
  <si>
    <t>Административное мероприятие 2 задачи 2 подпрограммы 1 "Формирование пакета документов заявителя для направления в Министерство сельского хозяйства Тверской области в целях принятия решения о включении (не включении) заявителя в состав участников мероприятий программы Тверской области "Устойчивое развитие сельских территорий Тверской области"</t>
  </si>
  <si>
    <t>Задача 1подпрограммы 3 "Развитие форм и методов взаимодействия органов муниципальной власти и бизнес-сообщества"</t>
  </si>
  <si>
    <t xml:space="preserve">Показатель 1 задачи 1 подпрограммы 3 "Количество субъектов малого и среднего предпринимательства, принявших участие в проводимых Администрацией Осташковского городского округа мероприятиях (встречах, "круглых столах", семинарах, совещаниях, конкурсах)" </t>
  </si>
  <si>
    <t>Мероприятие 1 задачи 1 подпрограммы 3 "Cодействие развитию малого и среднего предпринимательства в сфере туризма"</t>
  </si>
  <si>
    <t xml:space="preserve">Показатель 1 мероприятия 1 задачи 1 подпрограммы 3 "Количество проектов реализованных в рамках региональной программы по  развитию  малого и среднего предпринимательства в сфере туризма" </t>
  </si>
  <si>
    <t>Административное мероприятие 2 задачи 1 подпрограммы 3 "Оказание имущественной поддержки субъектам малого и среднего предпринимательства Осташковского городского округа"</t>
  </si>
  <si>
    <t>Показатель 1 административного мероприятия 2 задачи 1 подпрограммы 3 "Количество субъектов малого и среднего предпринимательства, получающих имущественную поддержку"</t>
  </si>
  <si>
    <t>Задача 2 подпрограммы 3 "Совершенствование правовой базы и снижение административных барьеров для развития малого и среднего предпринимательства"</t>
  </si>
  <si>
    <t>Административное мерприятие 1 задачи 2 подпрограммы 3 "Размещение информации на странице "Малый бизнес" в сети Интернет на сайте муниципального образования Осташковский городской округ"</t>
  </si>
  <si>
    <t>Показатель 1 административного мероприятия 1 задачи 2 подпрограммы 3 "Количество информации, размещенной на информационной странице "Малый бизнес" в сети Интернет на сайте муниципального образования Осташковский городской округ"</t>
  </si>
  <si>
    <t>Административное мероприятие 2 задачи 2 подпрограммы 3 "Организация и проведение заседаний Совета предпринимателей Осташковского городского округа с участием Администрации Осташковского городского округа "</t>
  </si>
  <si>
    <t>Показатель 1 административного мероприятия 2 задачи 2 подпрограммы 3 "Количество проведенных заседаний Совета предпринимателей Осташковского городского округа с участием Администрации Осташковского городского округа"</t>
  </si>
  <si>
    <t>Задача 3 подпрограммы 3 "Обеспечение оказания поддержки субъектам малого и среднего предпринимательства"</t>
  </si>
  <si>
    <t>Показатель 1 задачи 3 подпрограммы 3 "Количество субъектов малого и среднего предпринимательства получателей поддержки"</t>
  </si>
  <si>
    <t>Административное мероприятие 1 задачи 3 подпрограммы 3 "Информирование субъектов МСП о мерах поддержки, оказываемых Фондом содействия кредитования малого и среднего предпринимательства Тверской области"</t>
  </si>
  <si>
    <t>Показатель 1 административного мероприятия 1 задачи 3 подпрограммы 3  "Количество представленных субъектам МСП поручительств Фонда содействия кредитованию малого и среднего предпринимательства Тверской области по кредитным договорам"</t>
  </si>
  <si>
    <t>Показатель 2 административного мероприятия 1 задачи 3 подпрограммы 3 "Количество предоставленных субъектам МСП микрозаймов Фонда содействия кредитованию Малого и среднего предпринимательства Тверской области"</t>
  </si>
  <si>
    <t>Административное мероприятие 2 задачи 3 подпрограммы 3 "Проведение информационных мероприятий по акселирации и популяризации предпринимательства"</t>
  </si>
  <si>
    <t>Показатель 1 административного мероприятия 2 задачи 3 подпрограммы 3 "Количество субъектов МСП, самозанятых граждан и граждан воспользовавшихся услугами Центра "Мой бизнес"</t>
  </si>
  <si>
    <t>Подпрограмма 3 "Поддержка субъектов малого и среднего предпринимательства в Осташковском городском округе на 2022-2027 годы"</t>
  </si>
  <si>
    <t>Показатель 1 задачи 2 подпрограммы 2 "Количество видов (наименований) необходимых статистических материалов"</t>
  </si>
  <si>
    <t>Административное мероприятие 1 задачи 1 подпрограммы 1 "Информирование сельхозтовароприозводителей округа о мероприятиях, проводимых на территории Тверской области и мерах поддержки"</t>
  </si>
  <si>
    <t>Показатель 1 задачи 2 подпрограммы 3 "Количество вновь зарегистрированных субъектов малого и среднего предпринимательства"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</si>
  <si>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Осташковского городского округа                                                                                                                                                                                                                          «Создание условий для экономического развития отдельных отраслей                                                                                                                                                                                               Осташковского городского округа на 2022-2027 годы»</t>
  </si>
  <si>
    <t>«Создание условий для экономического развития отдельных отраслей                                                                                                                                                                                               Осташковского городского округа на 2022-2027 годы»</t>
  </si>
  <si>
    <t>Соответствие показателя муниципальной программы, показателям, установленным указами Президента РФ</t>
  </si>
  <si>
    <t>Данные отдела экономического развития, потребительского рынка и предпринимательства Администрации Осташковского городского округа по информации Фонда содействия кредитованию малого и среднего предпринимательства Тверской области</t>
  </si>
  <si>
    <t>Данные отдела экономического развития, потребительского рынка и предпринимательства Администрации Осташковского городского округа по информации Центра "Мой бизнес" Тверской области</t>
  </si>
  <si>
    <t>Показатель 2 мероприятия 1 задачи 1 подпрограммы 2 "Количество публикаций о деятельности исполнительных органов государственной власти Тверской области, государственных органов Тверской области через печатные средства массовой информации".</t>
  </si>
  <si>
    <t>Данные Общего отдела Администрации Осташковского городского округа</t>
  </si>
  <si>
    <t>Данные общего отдела Администрации Осташковского городского округа</t>
  </si>
  <si>
    <t>Подпрограмма  3  "Поддержка субъектов малого и среднего предпринимательства в Осташковском городском округе на 2022-2027 годы"</t>
  </si>
  <si>
    <t>Администраторы  муниципальной  программы Осташковского городского округа Тверской области:  Отдел экономического развития, потребительского рынка и предпринимательства; Общий отдел, Отдел туризма и экологии</t>
  </si>
  <si>
    <t>всего</t>
  </si>
  <si>
    <t>ОГО</t>
  </si>
  <si>
    <t>ТО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</si>
</sst>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7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sz val="7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Roboto"/>
      <family val="0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4059"/>
      <name val="Roboto"/>
      <family val="0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6"/>
      <color theme="1"/>
      <name val="Times New Roman"/>
      <family val="1"/>
    </font>
    <font>
      <sz val="5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3C9"/>
        <bgColor indexed="64"/>
      </patternFill>
    </fill>
    <fill>
      <patternFill patternType="solid">
        <fgColor rgb="FFC9E4B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10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center" wrapText="1"/>
    </xf>
    <xf numFmtId="3" fontId="2" fillId="36" borderId="10" xfId="0" applyNumberFormat="1" applyFont="1" applyFill="1" applyBorder="1" applyAlignment="1">
      <alignment horizontal="right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3" fontId="4" fillId="36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right" vertical="center" wrapText="1"/>
    </xf>
    <xf numFmtId="4" fontId="5" fillId="33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3" fontId="5" fillId="33" borderId="0" xfId="0" applyNumberFormat="1" applyFont="1" applyFill="1" applyAlignment="1">
      <alignment/>
    </xf>
    <xf numFmtId="4" fontId="10" fillId="33" borderId="0" xfId="0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0" fontId="16" fillId="0" borderId="0" xfId="0" applyFont="1" applyFill="1" applyAlignment="1">
      <alignment horizontal="right" indent="15"/>
    </xf>
    <xf numFmtId="0" fontId="14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6" borderId="11" xfId="0" applyNumberFormat="1" applyFont="1" applyFill="1" applyBorder="1" applyAlignment="1">
      <alignment horizontal="center" vertical="center"/>
    </xf>
    <xf numFmtId="3" fontId="4" fillId="36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3" fontId="4" fillId="37" borderId="10" xfId="0" applyNumberFormat="1" applyFont="1" applyFill="1" applyBorder="1" applyAlignment="1">
      <alignment horizontal="center" vertical="center"/>
    </xf>
    <xf numFmtId="3" fontId="4" fillId="37" borderId="11" xfId="0" applyNumberFormat="1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3" fillId="38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0" fontId="67" fillId="33" borderId="10" xfId="0" applyFont="1" applyFill="1" applyBorder="1" applyAlignment="1">
      <alignment horizontal="right" vertical="center" wrapText="1"/>
    </xf>
    <xf numFmtId="0" fontId="67" fillId="0" borderId="10" xfId="0" applyFont="1" applyFill="1" applyBorder="1" applyAlignment="1">
      <alignment horizontal="right" vertical="center" wrapText="1"/>
    </xf>
    <xf numFmtId="3" fontId="68" fillId="0" borderId="10" xfId="0" applyNumberFormat="1" applyFont="1" applyFill="1" applyBorder="1" applyAlignment="1">
      <alignment horizontal="right" vertical="center" wrapText="1"/>
    </xf>
    <xf numFmtId="0" fontId="68" fillId="33" borderId="10" xfId="0" applyFont="1" applyFill="1" applyBorder="1" applyAlignment="1">
      <alignment horizontal="right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4" fontId="2" fillId="38" borderId="10" xfId="0" applyNumberFormat="1" applyFont="1" applyFill="1" applyBorder="1" applyAlignment="1">
      <alignment horizontal="right" vertical="center" wrapText="1"/>
    </xf>
    <xf numFmtId="4" fontId="67" fillId="33" borderId="10" xfId="0" applyNumberFormat="1" applyFont="1" applyFill="1" applyBorder="1" applyAlignment="1">
      <alignment horizontal="right" vertical="center" wrapText="1"/>
    </xf>
    <xf numFmtId="4" fontId="68" fillId="33" borderId="10" xfId="0" applyNumberFormat="1" applyFont="1" applyFill="1" applyBorder="1" applyAlignment="1">
      <alignment horizontal="right" vertical="center" wrapText="1"/>
    </xf>
    <xf numFmtId="0" fontId="67" fillId="34" borderId="10" xfId="0" applyFont="1" applyFill="1" applyBorder="1" applyAlignment="1">
      <alignment horizontal="right" vertical="center" wrapText="1"/>
    </xf>
    <xf numFmtId="3" fontId="68" fillId="34" borderId="10" xfId="0" applyNumberFormat="1" applyFont="1" applyFill="1" applyBorder="1" applyAlignment="1">
      <alignment horizontal="right" vertical="center" wrapText="1"/>
    </xf>
    <xf numFmtId="3" fontId="67" fillId="33" borderId="10" xfId="0" applyNumberFormat="1" applyFont="1" applyFill="1" applyBorder="1" applyAlignment="1">
      <alignment horizontal="right" vertical="center" wrapText="1"/>
    </xf>
    <xf numFmtId="3" fontId="68" fillId="33" borderId="10" xfId="0" applyNumberFormat="1" applyFont="1" applyFill="1" applyBorder="1" applyAlignment="1">
      <alignment horizontal="right" vertical="center" wrapText="1"/>
    </xf>
    <xf numFmtId="3" fontId="67" fillId="34" borderId="10" xfId="0" applyNumberFormat="1" applyFont="1" applyFill="1" applyBorder="1" applyAlignment="1">
      <alignment horizontal="right" vertical="center" wrapText="1"/>
    </xf>
    <xf numFmtId="178" fontId="67" fillId="34" borderId="10" xfId="0" applyNumberFormat="1" applyFont="1" applyFill="1" applyBorder="1" applyAlignment="1">
      <alignment horizontal="right" vertical="center" wrapText="1"/>
    </xf>
    <xf numFmtId="4" fontId="67" fillId="0" borderId="10" xfId="0" applyNumberFormat="1" applyFont="1" applyFill="1" applyBorder="1" applyAlignment="1">
      <alignment horizontal="right" vertical="center" wrapText="1"/>
    </xf>
    <xf numFmtId="4" fontId="67" fillId="35" borderId="10" xfId="0" applyNumberFormat="1" applyFont="1" applyFill="1" applyBorder="1" applyAlignment="1">
      <alignment horizontal="right" vertical="center" wrapText="1"/>
    </xf>
    <xf numFmtId="4" fontId="67" fillId="39" borderId="10" xfId="0" applyNumberFormat="1" applyFont="1" applyFill="1" applyBorder="1" applyAlignment="1">
      <alignment horizontal="right" vertical="center" wrapText="1"/>
    </xf>
    <xf numFmtId="4" fontId="68" fillId="35" borderId="10" xfId="0" applyNumberFormat="1" applyFont="1" applyFill="1" applyBorder="1" applyAlignment="1">
      <alignment horizontal="right" vertical="center" wrapText="1"/>
    </xf>
    <xf numFmtId="0" fontId="67" fillId="35" borderId="10" xfId="0" applyFont="1" applyFill="1" applyBorder="1" applyAlignment="1">
      <alignment horizontal="right" vertical="center" wrapText="1"/>
    </xf>
    <xf numFmtId="4" fontId="67" fillId="38" borderId="10" xfId="0" applyNumberFormat="1" applyFont="1" applyFill="1" applyBorder="1" applyAlignment="1">
      <alignment horizontal="right" vertical="center" wrapText="1"/>
    </xf>
    <xf numFmtId="4" fontId="68" fillId="0" borderId="10" xfId="0" applyNumberFormat="1" applyFont="1" applyFill="1" applyBorder="1" applyAlignment="1">
      <alignment horizontal="right" vertical="center" wrapText="1"/>
    </xf>
    <xf numFmtId="178" fontId="68" fillId="34" borderId="10" xfId="0" applyNumberFormat="1" applyFont="1" applyFill="1" applyBorder="1" applyAlignment="1">
      <alignment horizontal="right" vertical="center" wrapText="1"/>
    </xf>
    <xf numFmtId="4" fontId="67" fillId="34" borderId="10" xfId="0" applyNumberFormat="1" applyFont="1" applyFill="1" applyBorder="1" applyAlignment="1">
      <alignment horizontal="right" vertical="center" wrapText="1"/>
    </xf>
    <xf numFmtId="4" fontId="68" fillId="34" borderId="10" xfId="0" applyNumberFormat="1" applyFont="1" applyFill="1" applyBorder="1" applyAlignment="1">
      <alignment horizontal="right" vertical="center" wrapText="1"/>
    </xf>
    <xf numFmtId="3" fontId="67" fillId="0" borderId="10" xfId="0" applyNumberFormat="1" applyFont="1" applyFill="1" applyBorder="1" applyAlignment="1">
      <alignment horizontal="right" vertical="center" wrapText="1"/>
    </xf>
    <xf numFmtId="3" fontId="67" fillId="38" borderId="10" xfId="0" applyNumberFormat="1" applyFont="1" applyFill="1" applyBorder="1" applyAlignment="1">
      <alignment horizontal="right" vertical="center" wrapText="1"/>
    </xf>
    <xf numFmtId="4" fontId="67" fillId="35" borderId="10" xfId="0" applyNumberFormat="1" applyFont="1" applyFill="1" applyBorder="1" applyAlignment="1">
      <alignment horizontal="right" vertical="center"/>
    </xf>
    <xf numFmtId="1" fontId="67" fillId="35" borderId="10" xfId="0" applyNumberFormat="1" applyFont="1" applyFill="1" applyBorder="1" applyAlignment="1">
      <alignment horizontal="right" vertical="center"/>
    </xf>
    <xf numFmtId="4" fontId="67" fillId="33" borderId="10" xfId="0" applyNumberFormat="1" applyFont="1" applyFill="1" applyBorder="1" applyAlignment="1">
      <alignment horizontal="right" vertical="center"/>
    </xf>
    <xf numFmtId="1" fontId="67" fillId="33" borderId="10" xfId="0" applyNumberFormat="1" applyFont="1" applyFill="1" applyBorder="1" applyAlignment="1">
      <alignment horizontal="right" vertical="center"/>
    </xf>
    <xf numFmtId="4" fontId="67" fillId="34" borderId="10" xfId="0" applyNumberFormat="1" applyFont="1" applyFill="1" applyBorder="1" applyAlignment="1">
      <alignment horizontal="right" vertical="center"/>
    </xf>
    <xf numFmtId="1" fontId="67" fillId="34" borderId="10" xfId="0" applyNumberFormat="1" applyFont="1" applyFill="1" applyBorder="1" applyAlignment="1">
      <alignment horizontal="right" vertical="center"/>
    </xf>
    <xf numFmtId="4" fontId="67" fillId="0" borderId="10" xfId="0" applyNumberFormat="1" applyFont="1" applyFill="1" applyBorder="1" applyAlignment="1">
      <alignment horizontal="right" vertical="center"/>
    </xf>
    <xf numFmtId="1" fontId="67" fillId="0" borderId="10" xfId="0" applyNumberFormat="1" applyFont="1" applyFill="1" applyBorder="1" applyAlignment="1">
      <alignment horizontal="right" vertical="center"/>
    </xf>
    <xf numFmtId="0" fontId="67" fillId="34" borderId="10" xfId="0" applyFont="1" applyFill="1" applyBorder="1" applyAlignment="1">
      <alignment horizontal="right" vertical="center"/>
    </xf>
    <xf numFmtId="3" fontId="67" fillId="34" borderId="10" xfId="0" applyNumberFormat="1" applyFont="1" applyFill="1" applyBorder="1" applyAlignment="1">
      <alignment horizontal="right" vertical="center"/>
    </xf>
    <xf numFmtId="0" fontId="67" fillId="33" borderId="10" xfId="0" applyFont="1" applyFill="1" applyBorder="1" applyAlignment="1">
      <alignment horizontal="right" vertical="center"/>
    </xf>
    <xf numFmtId="3" fontId="67" fillId="33" borderId="10" xfId="0" applyNumberFormat="1" applyFont="1" applyFill="1" applyBorder="1" applyAlignment="1">
      <alignment horizontal="right" vertical="center"/>
    </xf>
    <xf numFmtId="0" fontId="67" fillId="0" borderId="10" xfId="0" applyFont="1" applyFill="1" applyBorder="1" applyAlignment="1">
      <alignment horizontal="right" vertical="center"/>
    </xf>
    <xf numFmtId="0" fontId="20" fillId="38" borderId="10" xfId="0" applyFont="1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left" vertical="top" wrapText="1"/>
    </xf>
    <xf numFmtId="0" fontId="17" fillId="38" borderId="10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 horizontal="left" vertical="top" wrapText="1"/>
    </xf>
    <xf numFmtId="0" fontId="18" fillId="38" borderId="10" xfId="0" applyFont="1" applyFill="1" applyBorder="1" applyAlignment="1">
      <alignment horizontal="center" vertical="center" wrapText="1"/>
    </xf>
    <xf numFmtId="0" fontId="19" fillId="38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/>
    </xf>
    <xf numFmtId="0" fontId="22" fillId="38" borderId="10" xfId="0" applyFont="1" applyFill="1" applyBorder="1" applyAlignment="1">
      <alignment/>
    </xf>
    <xf numFmtId="0" fontId="20" fillId="38" borderId="12" xfId="0" applyFont="1" applyFill="1" applyBorder="1" applyAlignment="1">
      <alignment horizontal="left" vertical="top" wrapText="1"/>
    </xf>
    <xf numFmtId="0" fontId="0" fillId="38" borderId="10" xfId="0" applyFill="1" applyBorder="1" applyAlignment="1">
      <alignment/>
    </xf>
    <xf numFmtId="0" fontId="0" fillId="0" borderId="10" xfId="0" applyBorder="1" applyAlignment="1">
      <alignment/>
    </xf>
    <xf numFmtId="0" fontId="67" fillId="40" borderId="10" xfId="0" applyFont="1" applyFill="1" applyBorder="1" applyAlignment="1">
      <alignment horizontal="right" vertical="center" wrapText="1"/>
    </xf>
    <xf numFmtId="4" fontId="67" fillId="40" borderId="10" xfId="0" applyNumberFormat="1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S226"/>
  <sheetViews>
    <sheetView tabSelected="1" view="pageBreakPreview" zoomScaleSheetLayoutView="100" zoomScalePageLayoutView="0" workbookViewId="0" topLeftCell="P56">
      <selection activeCell="AD63" sqref="AD63"/>
    </sheetView>
  </sheetViews>
  <sheetFormatPr defaultColWidth="9.140625" defaultRowHeight="15"/>
  <cols>
    <col min="1" max="2" width="4.00390625" style="0" customWidth="1"/>
    <col min="3" max="3" width="4.00390625" style="3" customWidth="1"/>
    <col min="4" max="6" width="4.421875" style="3" customWidth="1"/>
    <col min="7" max="7" width="5.00390625" style="3" customWidth="1"/>
    <col min="8" max="8" width="4.421875" style="3" customWidth="1"/>
    <col min="9" max="17" width="4.421875" style="0" customWidth="1"/>
    <col min="18" max="19" width="4.00390625" style="0" customWidth="1"/>
    <col min="20" max="26" width="4.00390625" style="16" customWidth="1"/>
    <col min="27" max="27" width="65.28125" style="0" customWidth="1"/>
    <col min="28" max="28" width="8.7109375" style="0" customWidth="1"/>
    <col min="29" max="29" width="9.8515625" style="0" customWidth="1"/>
    <col min="30" max="34" width="9.7109375" style="0" customWidth="1"/>
    <col min="35" max="35" width="10.8515625" style="0" customWidth="1"/>
    <col min="37" max="38" width="12.7109375" style="1" customWidth="1"/>
    <col min="39" max="40" width="11.421875" style="1" bestFit="1" customWidth="1"/>
    <col min="41" max="41" width="11.57421875" style="1" bestFit="1" customWidth="1"/>
    <col min="42" max="42" width="12.28125" style="1" customWidth="1"/>
    <col min="43" max="43" width="11.28125" style="1" customWidth="1"/>
    <col min="44" max="44" width="12.421875" style="1" bestFit="1" customWidth="1"/>
    <col min="45" max="45" width="14.00390625" style="1" customWidth="1"/>
    <col min="46" max="85" width="9.140625" style="1" customWidth="1"/>
  </cols>
  <sheetData>
    <row r="1" spans="3:36" ht="15">
      <c r="C1" s="29"/>
      <c r="D1" s="29"/>
      <c r="E1" s="29"/>
      <c r="F1" s="29"/>
      <c r="G1" s="29"/>
      <c r="H1" s="29"/>
      <c r="AA1" s="28"/>
      <c r="AB1" s="28"/>
      <c r="AC1" s="28"/>
      <c r="AD1" s="28"/>
      <c r="AE1" s="170" t="s">
        <v>24</v>
      </c>
      <c r="AF1" s="170"/>
      <c r="AG1" s="170"/>
      <c r="AH1" s="170"/>
      <c r="AI1" s="170"/>
      <c r="AJ1" s="170"/>
    </row>
    <row r="2" spans="3:36" ht="15">
      <c r="C2" s="29"/>
      <c r="D2" s="29"/>
      <c r="E2" s="29"/>
      <c r="F2" s="29"/>
      <c r="G2" s="29"/>
      <c r="H2" s="29"/>
      <c r="AA2" s="28"/>
      <c r="AB2" s="170" t="s">
        <v>29</v>
      </c>
      <c r="AC2" s="170"/>
      <c r="AD2" s="170"/>
      <c r="AE2" s="170"/>
      <c r="AF2" s="170"/>
      <c r="AG2" s="170"/>
      <c r="AH2" s="170"/>
      <c r="AI2" s="170"/>
      <c r="AJ2" s="170"/>
    </row>
    <row r="3" spans="3:36" ht="15">
      <c r="C3" s="29"/>
      <c r="D3" s="29"/>
      <c r="E3" s="29"/>
      <c r="F3" s="29"/>
      <c r="G3" s="29"/>
      <c r="H3" s="29"/>
      <c r="AA3" s="170" t="s">
        <v>85</v>
      </c>
      <c r="AB3" s="170"/>
      <c r="AC3" s="170"/>
      <c r="AD3" s="170"/>
      <c r="AE3" s="170"/>
      <c r="AF3" s="170"/>
      <c r="AG3" s="170"/>
      <c r="AH3" s="170"/>
      <c r="AI3" s="170"/>
      <c r="AJ3" s="170"/>
    </row>
    <row r="4" spans="1:43" s="2" customFormat="1" ht="18.75">
      <c r="A4" s="4"/>
      <c r="B4" s="4"/>
      <c r="C4" s="171" t="s">
        <v>25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7"/>
      <c r="AL4" s="7"/>
      <c r="AM4" s="8"/>
      <c r="AN4" s="8"/>
      <c r="AO4" s="8"/>
      <c r="AP4" s="9"/>
      <c r="AQ4" s="9"/>
    </row>
    <row r="5" spans="1:43" s="2" customFormat="1" ht="15.75">
      <c r="A5" s="6"/>
      <c r="B5" s="6"/>
      <c r="C5" s="172" t="s">
        <v>85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0"/>
      <c r="AL5" s="10"/>
      <c r="AM5" s="11"/>
      <c r="AN5" s="11"/>
      <c r="AO5" s="11"/>
      <c r="AP5" s="12"/>
      <c r="AQ5" s="12"/>
    </row>
    <row r="6" spans="1:43" s="2" customFormat="1" ht="16.5" customHeight="1">
      <c r="A6" s="6"/>
      <c r="B6" s="6"/>
      <c r="C6" s="173" t="s">
        <v>129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7"/>
      <c r="AL6" s="7"/>
      <c r="AM6" s="8"/>
      <c r="AN6" s="8"/>
      <c r="AO6" s="8"/>
      <c r="AP6" s="12"/>
      <c r="AQ6" s="12"/>
    </row>
    <row r="7" spans="1:38" s="20" customFormat="1" ht="15" customHeight="1">
      <c r="A7" s="153" t="s">
        <v>9</v>
      </c>
      <c r="B7" s="153"/>
      <c r="C7" s="153"/>
      <c r="D7" s="153"/>
      <c r="E7" s="153"/>
      <c r="F7" s="153"/>
      <c r="G7" s="153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8" t="s">
        <v>13</v>
      </c>
      <c r="S7" s="164"/>
      <c r="T7" s="164"/>
      <c r="U7" s="164"/>
      <c r="V7" s="164"/>
      <c r="W7" s="164"/>
      <c r="X7" s="164"/>
      <c r="Y7" s="164"/>
      <c r="Z7" s="165"/>
      <c r="AA7" s="153" t="s">
        <v>14</v>
      </c>
      <c r="AB7" s="153" t="s">
        <v>6</v>
      </c>
      <c r="AC7" s="158" t="s">
        <v>15</v>
      </c>
      <c r="AD7" s="159"/>
      <c r="AE7" s="159"/>
      <c r="AF7" s="159"/>
      <c r="AG7" s="159"/>
      <c r="AH7" s="160"/>
      <c r="AI7" s="155" t="s">
        <v>10</v>
      </c>
      <c r="AJ7" s="155"/>
      <c r="AK7" s="5"/>
      <c r="AL7" s="5"/>
    </row>
    <row r="8" spans="1:38" s="20" customFormat="1" ht="15" customHeight="1">
      <c r="A8" s="153" t="s">
        <v>17</v>
      </c>
      <c r="B8" s="153"/>
      <c r="C8" s="153"/>
      <c r="D8" s="153" t="s">
        <v>18</v>
      </c>
      <c r="E8" s="153"/>
      <c r="F8" s="153" t="s">
        <v>19</v>
      </c>
      <c r="G8" s="156"/>
      <c r="H8" s="153" t="s">
        <v>16</v>
      </c>
      <c r="I8" s="153"/>
      <c r="J8" s="153"/>
      <c r="K8" s="153"/>
      <c r="L8" s="153"/>
      <c r="M8" s="153"/>
      <c r="N8" s="153"/>
      <c r="O8" s="153"/>
      <c r="P8" s="153"/>
      <c r="Q8" s="153"/>
      <c r="R8" s="166" t="s">
        <v>57</v>
      </c>
      <c r="S8" s="167"/>
      <c r="T8" s="166" t="s">
        <v>58</v>
      </c>
      <c r="U8" s="166" t="s">
        <v>59</v>
      </c>
      <c r="V8" s="166" t="s">
        <v>60</v>
      </c>
      <c r="W8" s="168" t="s">
        <v>61</v>
      </c>
      <c r="X8" s="169"/>
      <c r="Y8" s="166" t="s">
        <v>62</v>
      </c>
      <c r="Z8" s="167"/>
      <c r="AA8" s="157"/>
      <c r="AB8" s="153"/>
      <c r="AC8" s="161"/>
      <c r="AD8" s="162"/>
      <c r="AE8" s="162"/>
      <c r="AF8" s="162"/>
      <c r="AG8" s="162"/>
      <c r="AH8" s="163"/>
      <c r="AI8" s="155"/>
      <c r="AJ8" s="155"/>
      <c r="AK8" s="5"/>
      <c r="AL8" s="5"/>
    </row>
    <row r="9" spans="1:44" s="20" customFormat="1" ht="22.5">
      <c r="A9" s="153"/>
      <c r="B9" s="153"/>
      <c r="C9" s="153"/>
      <c r="D9" s="153"/>
      <c r="E9" s="153"/>
      <c r="F9" s="153"/>
      <c r="G9" s="156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67"/>
      <c r="S9" s="167"/>
      <c r="T9" s="167"/>
      <c r="U9" s="167"/>
      <c r="V9" s="167"/>
      <c r="W9" s="169"/>
      <c r="X9" s="169"/>
      <c r="Y9" s="167"/>
      <c r="Z9" s="167"/>
      <c r="AA9" s="157"/>
      <c r="AB9" s="153"/>
      <c r="AC9" s="17">
        <v>2022</v>
      </c>
      <c r="AD9" s="25">
        <v>2023</v>
      </c>
      <c r="AE9" s="25">
        <v>2024</v>
      </c>
      <c r="AF9" s="17">
        <v>2025</v>
      </c>
      <c r="AG9" s="17">
        <v>2026</v>
      </c>
      <c r="AH9" s="17">
        <v>2027</v>
      </c>
      <c r="AI9" s="19" t="s">
        <v>7</v>
      </c>
      <c r="AJ9" s="70" t="s">
        <v>8</v>
      </c>
      <c r="AK9" s="5" t="s">
        <v>130</v>
      </c>
      <c r="AL9" s="5"/>
      <c r="AM9" s="20">
        <v>2022</v>
      </c>
      <c r="AN9" s="20">
        <v>2023</v>
      </c>
      <c r="AO9" s="20">
        <v>2024</v>
      </c>
      <c r="AP9" s="20">
        <v>2025</v>
      </c>
      <c r="AQ9" s="20">
        <v>2026</v>
      </c>
      <c r="AR9" s="20">
        <v>2027</v>
      </c>
    </row>
    <row r="10" spans="1:38" s="20" customFormat="1" ht="15.75" customHeight="1">
      <c r="A10" s="17">
        <v>1</v>
      </c>
      <c r="B10" s="17">
        <v>2</v>
      </c>
      <c r="C10" s="17">
        <v>3</v>
      </c>
      <c r="D10" s="18">
        <v>4</v>
      </c>
      <c r="E10" s="18">
        <v>5</v>
      </c>
      <c r="F10" s="18">
        <v>6</v>
      </c>
      <c r="G10" s="18">
        <v>7</v>
      </c>
      <c r="H10" s="90">
        <v>8</v>
      </c>
      <c r="I10" s="91">
        <v>9</v>
      </c>
      <c r="J10" s="90">
        <v>10</v>
      </c>
      <c r="K10" s="91">
        <v>11</v>
      </c>
      <c r="L10" s="90">
        <v>12</v>
      </c>
      <c r="M10" s="91">
        <v>13</v>
      </c>
      <c r="N10" s="90">
        <v>14</v>
      </c>
      <c r="O10" s="90">
        <v>15</v>
      </c>
      <c r="P10" s="90">
        <v>16</v>
      </c>
      <c r="Q10" s="90">
        <v>17</v>
      </c>
      <c r="R10" s="91">
        <v>18</v>
      </c>
      <c r="S10" s="90">
        <v>19</v>
      </c>
      <c r="T10" s="91">
        <v>20</v>
      </c>
      <c r="U10" s="90">
        <v>21</v>
      </c>
      <c r="V10" s="91">
        <v>22</v>
      </c>
      <c r="W10" s="90">
        <v>23</v>
      </c>
      <c r="X10" s="91">
        <v>24</v>
      </c>
      <c r="Y10" s="90">
        <v>25</v>
      </c>
      <c r="Z10" s="91">
        <v>26</v>
      </c>
      <c r="AA10" s="17">
        <v>27</v>
      </c>
      <c r="AB10" s="18">
        <v>28</v>
      </c>
      <c r="AC10" s="17">
        <v>29</v>
      </c>
      <c r="AD10" s="30">
        <v>30</v>
      </c>
      <c r="AE10" s="25">
        <v>31</v>
      </c>
      <c r="AF10" s="17">
        <v>32</v>
      </c>
      <c r="AG10" s="17">
        <v>33</v>
      </c>
      <c r="AH10" s="17">
        <v>34</v>
      </c>
      <c r="AI10" s="17">
        <v>35</v>
      </c>
      <c r="AJ10" s="18">
        <v>36</v>
      </c>
      <c r="AK10" s="5"/>
      <c r="AL10" s="5"/>
    </row>
    <row r="11" spans="1:45" s="20" customFormat="1" ht="14.25" customHeight="1">
      <c r="A11" s="82"/>
      <c r="B11" s="82"/>
      <c r="C11" s="82"/>
      <c r="D11" s="83"/>
      <c r="E11" s="83"/>
      <c r="F11" s="83"/>
      <c r="G11" s="83"/>
      <c r="H11" s="83"/>
      <c r="I11" s="82"/>
      <c r="J11" s="82"/>
      <c r="K11" s="82"/>
      <c r="L11" s="82"/>
      <c r="M11" s="82"/>
      <c r="N11" s="82"/>
      <c r="O11" s="82"/>
      <c r="P11" s="82"/>
      <c r="Q11" s="82"/>
      <c r="R11" s="40">
        <v>0</v>
      </c>
      <c r="S11" s="40">
        <v>3</v>
      </c>
      <c r="T11" s="40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48" t="s">
        <v>12</v>
      </c>
      <c r="AB11" s="17" t="s">
        <v>20</v>
      </c>
      <c r="AC11" s="106">
        <f aca="true" t="shared" si="0" ref="AC11:AH11">AC20+AC33+AC54</f>
        <v>5078275.76</v>
      </c>
      <c r="AD11" s="106">
        <f t="shared" si="0"/>
        <v>1988275.76</v>
      </c>
      <c r="AE11" s="106">
        <f t="shared" si="0"/>
        <v>1988275.76</v>
      </c>
      <c r="AF11" s="106">
        <f t="shared" si="0"/>
        <v>1988275.76</v>
      </c>
      <c r="AG11" s="106">
        <f t="shared" si="0"/>
        <v>1988275.76</v>
      </c>
      <c r="AH11" s="106">
        <f t="shared" si="0"/>
        <v>1988275.76</v>
      </c>
      <c r="AI11" s="106">
        <f>AC11+AD11+AE11+AF11+AG11+AH11</f>
        <v>15019654.559999999</v>
      </c>
      <c r="AJ11" s="64">
        <v>2027</v>
      </c>
      <c r="AK11" s="67">
        <f>AK12+AK13</f>
        <v>15019654.559999999</v>
      </c>
      <c r="AL11" s="67"/>
      <c r="AM11" s="20">
        <f aca="true" t="shared" si="1" ref="AM11:AR11">AM12+AM13</f>
        <v>5078275.76</v>
      </c>
      <c r="AN11" s="20">
        <f t="shared" si="1"/>
        <v>1988275.76</v>
      </c>
      <c r="AO11" s="20">
        <f t="shared" si="1"/>
        <v>1988275.76</v>
      </c>
      <c r="AP11" s="20">
        <f t="shared" si="1"/>
        <v>1988275.76</v>
      </c>
      <c r="AQ11" s="20">
        <f t="shared" si="1"/>
        <v>1988275.76</v>
      </c>
      <c r="AR11" s="20">
        <f t="shared" si="1"/>
        <v>1988275.76</v>
      </c>
      <c r="AS11" s="20">
        <f>AM11+AN11+AO11+AP11+AQ11+AR11</f>
        <v>15019654.559999999</v>
      </c>
    </row>
    <row r="12" spans="1:45" s="20" customFormat="1" ht="15">
      <c r="A12" s="51"/>
      <c r="B12" s="51"/>
      <c r="C12" s="51"/>
      <c r="D12" s="84"/>
      <c r="E12" s="84"/>
      <c r="F12" s="84"/>
      <c r="G12" s="84"/>
      <c r="H12" s="84"/>
      <c r="I12" s="51"/>
      <c r="J12" s="51"/>
      <c r="K12" s="51"/>
      <c r="L12" s="51"/>
      <c r="M12" s="51"/>
      <c r="N12" s="51"/>
      <c r="O12" s="51"/>
      <c r="P12" s="51"/>
      <c r="Q12" s="51"/>
      <c r="R12" s="51">
        <v>0</v>
      </c>
      <c r="S12" s="51">
        <v>3</v>
      </c>
      <c r="T12" s="51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49" t="s">
        <v>28</v>
      </c>
      <c r="AB12" s="35"/>
      <c r="AC12" s="36"/>
      <c r="AD12" s="36"/>
      <c r="AE12" s="36"/>
      <c r="AF12" s="36"/>
      <c r="AG12" s="36"/>
      <c r="AH12" s="36"/>
      <c r="AI12" s="38"/>
      <c r="AJ12" s="63"/>
      <c r="AK12" s="67">
        <f>AK34+AK55</f>
        <v>6607254.56</v>
      </c>
      <c r="AL12" s="20" t="s">
        <v>131</v>
      </c>
      <c r="AM12" s="20">
        <f aca="true" t="shared" si="2" ref="AM12:AR12">AM34+AM55</f>
        <v>1642875.76</v>
      </c>
      <c r="AN12" s="20">
        <f t="shared" si="2"/>
        <v>992875.76</v>
      </c>
      <c r="AO12" s="20">
        <f t="shared" si="2"/>
        <v>992875.76</v>
      </c>
      <c r="AP12" s="20">
        <f t="shared" si="2"/>
        <v>992875.76</v>
      </c>
      <c r="AQ12" s="20">
        <f t="shared" si="2"/>
        <v>992875.76</v>
      </c>
      <c r="AR12" s="20">
        <f t="shared" si="2"/>
        <v>992875.76</v>
      </c>
      <c r="AS12" s="20">
        <f>AM12+AN12+AO12+AP12+AQ12+AR12</f>
        <v>6607254.56</v>
      </c>
    </row>
    <row r="13" spans="1:45" s="20" customFormat="1" ht="24">
      <c r="A13" s="51"/>
      <c r="B13" s="51"/>
      <c r="C13" s="51"/>
      <c r="D13" s="84"/>
      <c r="E13" s="84"/>
      <c r="F13" s="84"/>
      <c r="G13" s="84"/>
      <c r="H13" s="84"/>
      <c r="I13" s="51"/>
      <c r="J13" s="51"/>
      <c r="K13" s="51"/>
      <c r="L13" s="51"/>
      <c r="M13" s="51"/>
      <c r="N13" s="51"/>
      <c r="O13" s="51"/>
      <c r="P13" s="51"/>
      <c r="Q13" s="51"/>
      <c r="R13" s="51">
        <v>0</v>
      </c>
      <c r="S13" s="51">
        <v>3</v>
      </c>
      <c r="T13" s="51">
        <v>0</v>
      </c>
      <c r="U13" s="85">
        <v>0</v>
      </c>
      <c r="V13" s="85">
        <v>0</v>
      </c>
      <c r="W13" s="85">
        <v>0</v>
      </c>
      <c r="X13" s="85">
        <v>0</v>
      </c>
      <c r="Y13" s="85">
        <v>0</v>
      </c>
      <c r="Z13" s="85">
        <v>0</v>
      </c>
      <c r="AA13" s="49" t="s">
        <v>63</v>
      </c>
      <c r="AB13" s="35"/>
      <c r="AC13" s="36"/>
      <c r="AD13" s="36"/>
      <c r="AE13" s="36"/>
      <c r="AF13" s="36"/>
      <c r="AG13" s="36"/>
      <c r="AH13" s="36"/>
      <c r="AI13" s="38"/>
      <c r="AJ13" s="63"/>
      <c r="AK13" s="67">
        <f>AK35+AK56</f>
        <v>8412400</v>
      </c>
      <c r="AL13" s="67" t="s">
        <v>132</v>
      </c>
      <c r="AM13" s="20">
        <f aca="true" t="shared" si="3" ref="AM13:AR13">AM35+AM56</f>
        <v>3435400</v>
      </c>
      <c r="AN13" s="67">
        <f t="shared" si="3"/>
        <v>995400</v>
      </c>
      <c r="AO13" s="67">
        <f t="shared" si="3"/>
        <v>995400</v>
      </c>
      <c r="AP13" s="67">
        <f t="shared" si="3"/>
        <v>995400</v>
      </c>
      <c r="AQ13" s="67">
        <f t="shared" si="3"/>
        <v>995400</v>
      </c>
      <c r="AR13" s="67">
        <f t="shared" si="3"/>
        <v>995400</v>
      </c>
      <c r="AS13" s="20">
        <f>AM13+AN13+AO13+AP13+AQ13+AR13</f>
        <v>8412400</v>
      </c>
    </row>
    <row r="14" spans="1:44" s="20" customFormat="1" ht="15">
      <c r="A14" s="52"/>
      <c r="B14" s="52"/>
      <c r="C14" s="52"/>
      <c r="D14" s="86"/>
      <c r="E14" s="86"/>
      <c r="F14" s="86"/>
      <c r="G14" s="86"/>
      <c r="H14" s="86"/>
      <c r="I14" s="52"/>
      <c r="J14" s="52"/>
      <c r="K14" s="52"/>
      <c r="L14" s="52"/>
      <c r="M14" s="52"/>
      <c r="N14" s="52"/>
      <c r="O14" s="52"/>
      <c r="P14" s="52"/>
      <c r="Q14" s="52"/>
      <c r="R14" s="52">
        <v>0</v>
      </c>
      <c r="S14" s="52">
        <v>3</v>
      </c>
      <c r="T14" s="52">
        <v>0</v>
      </c>
      <c r="U14" s="52">
        <v>1</v>
      </c>
      <c r="V14" s="52">
        <v>0</v>
      </c>
      <c r="W14" s="52">
        <v>0</v>
      </c>
      <c r="X14" s="52">
        <v>0</v>
      </c>
      <c r="Y14" s="52">
        <v>0</v>
      </c>
      <c r="Z14" s="52">
        <v>1</v>
      </c>
      <c r="AA14" s="50" t="s">
        <v>87</v>
      </c>
      <c r="AB14" s="25" t="s">
        <v>21</v>
      </c>
      <c r="AC14" s="26">
        <v>304.56</v>
      </c>
      <c r="AD14" s="98">
        <v>318.93</v>
      </c>
      <c r="AE14" s="98">
        <v>334.78</v>
      </c>
      <c r="AF14" s="98">
        <v>338.13</v>
      </c>
      <c r="AG14" s="99">
        <v>341.5</v>
      </c>
      <c r="AH14" s="99">
        <v>344.9</v>
      </c>
      <c r="AI14" s="100">
        <f aca="true" t="shared" si="4" ref="AI14:AI44">AC14+AD14+AE14+AF14+AG14+AH14</f>
        <v>1982.8000000000002</v>
      </c>
      <c r="AJ14" s="64">
        <v>2027</v>
      </c>
      <c r="AK14" s="67"/>
      <c r="AL14" s="67"/>
      <c r="AM14" s="73"/>
      <c r="AN14" s="73"/>
      <c r="AO14" s="73"/>
      <c r="AP14" s="73"/>
      <c r="AQ14" s="73"/>
      <c r="AR14" s="73"/>
    </row>
    <row r="15" spans="1:44" s="20" customFormat="1" ht="15">
      <c r="A15" s="52"/>
      <c r="B15" s="52"/>
      <c r="C15" s="52"/>
      <c r="D15" s="86"/>
      <c r="E15" s="86"/>
      <c r="F15" s="86"/>
      <c r="G15" s="86"/>
      <c r="H15" s="86"/>
      <c r="I15" s="52"/>
      <c r="J15" s="52"/>
      <c r="K15" s="52"/>
      <c r="L15" s="52"/>
      <c r="M15" s="52"/>
      <c r="N15" s="52"/>
      <c r="O15" s="52"/>
      <c r="P15" s="52"/>
      <c r="Q15" s="52"/>
      <c r="R15" s="52">
        <v>0</v>
      </c>
      <c r="S15" s="52">
        <v>3</v>
      </c>
      <c r="T15" s="52">
        <v>0</v>
      </c>
      <c r="U15" s="52">
        <v>1</v>
      </c>
      <c r="V15" s="52">
        <v>0</v>
      </c>
      <c r="W15" s="52">
        <v>0</v>
      </c>
      <c r="X15" s="52">
        <v>0</v>
      </c>
      <c r="Y15" s="52">
        <v>0</v>
      </c>
      <c r="Z15" s="52">
        <v>2</v>
      </c>
      <c r="AA15" s="50" t="s">
        <v>88</v>
      </c>
      <c r="AB15" s="25" t="s">
        <v>42</v>
      </c>
      <c r="AC15" s="69">
        <v>6319.98</v>
      </c>
      <c r="AD15" s="27">
        <v>7320</v>
      </c>
      <c r="AE15" s="27">
        <v>7720</v>
      </c>
      <c r="AF15" s="27">
        <v>8220</v>
      </c>
      <c r="AG15" s="27">
        <v>8720</v>
      </c>
      <c r="AH15" s="27">
        <v>9223</v>
      </c>
      <c r="AI15" s="100">
        <f t="shared" si="4"/>
        <v>47522.979999999996</v>
      </c>
      <c r="AJ15" s="65">
        <v>2027</v>
      </c>
      <c r="AK15" s="72"/>
      <c r="AL15" s="72"/>
      <c r="AM15" s="74"/>
      <c r="AN15" s="74"/>
      <c r="AO15" s="74"/>
      <c r="AP15" s="74"/>
      <c r="AQ15" s="74"/>
      <c r="AR15" s="74"/>
    </row>
    <row r="16" spans="1:41" s="20" customFormat="1" ht="24" customHeight="1">
      <c r="A16" s="51"/>
      <c r="B16" s="51"/>
      <c r="C16" s="51"/>
      <c r="D16" s="84"/>
      <c r="E16" s="84"/>
      <c r="F16" s="84"/>
      <c r="G16" s="84"/>
      <c r="H16" s="84"/>
      <c r="I16" s="51"/>
      <c r="J16" s="51"/>
      <c r="K16" s="51"/>
      <c r="L16" s="51"/>
      <c r="M16" s="51"/>
      <c r="N16" s="51"/>
      <c r="O16" s="51"/>
      <c r="P16" s="51"/>
      <c r="Q16" s="51"/>
      <c r="R16" s="51">
        <v>0</v>
      </c>
      <c r="S16" s="51">
        <v>3</v>
      </c>
      <c r="T16" s="51">
        <v>0</v>
      </c>
      <c r="U16" s="85">
        <v>2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49" t="s">
        <v>64</v>
      </c>
      <c r="AB16" s="35"/>
      <c r="AC16" s="36"/>
      <c r="AD16" s="36"/>
      <c r="AE16" s="36"/>
      <c r="AF16" s="36"/>
      <c r="AG16" s="36"/>
      <c r="AH16" s="36"/>
      <c r="AI16" s="38"/>
      <c r="AJ16" s="63"/>
      <c r="AK16" s="5"/>
      <c r="AL16" s="5"/>
      <c r="AO16" s="67"/>
    </row>
    <row r="17" spans="1:41" s="20" customFormat="1" ht="34.5" customHeight="1">
      <c r="A17" s="40"/>
      <c r="B17" s="40"/>
      <c r="C17" s="40"/>
      <c r="D17" s="41"/>
      <c r="E17" s="41"/>
      <c r="F17" s="41"/>
      <c r="G17" s="41"/>
      <c r="H17" s="41"/>
      <c r="I17" s="40"/>
      <c r="J17" s="40"/>
      <c r="K17" s="40"/>
      <c r="L17" s="40"/>
      <c r="M17" s="40"/>
      <c r="N17" s="40"/>
      <c r="O17" s="40"/>
      <c r="P17" s="40"/>
      <c r="Q17" s="40"/>
      <c r="R17" s="40">
        <v>0</v>
      </c>
      <c r="S17" s="40">
        <v>3</v>
      </c>
      <c r="T17" s="40">
        <v>0</v>
      </c>
      <c r="U17" s="82">
        <v>2</v>
      </c>
      <c r="V17" s="82">
        <v>0</v>
      </c>
      <c r="W17" s="82">
        <v>0</v>
      </c>
      <c r="X17" s="82">
        <v>0</v>
      </c>
      <c r="Y17" s="82">
        <v>0</v>
      </c>
      <c r="Z17" s="82">
        <v>1</v>
      </c>
      <c r="AA17" s="50" t="s">
        <v>89</v>
      </c>
      <c r="AB17" s="25" t="s">
        <v>55</v>
      </c>
      <c r="AC17" s="27">
        <v>320</v>
      </c>
      <c r="AD17" s="27">
        <v>320</v>
      </c>
      <c r="AE17" s="27">
        <v>320</v>
      </c>
      <c r="AF17" s="27">
        <v>320</v>
      </c>
      <c r="AG17" s="27">
        <v>320</v>
      </c>
      <c r="AH17" s="27">
        <v>320</v>
      </c>
      <c r="AI17" s="68">
        <f t="shared" si="4"/>
        <v>1920</v>
      </c>
      <c r="AJ17" s="64">
        <v>2027</v>
      </c>
      <c r="AK17" s="5"/>
      <c r="AL17" s="5"/>
      <c r="AO17" s="67"/>
    </row>
    <row r="18" spans="1:41" s="20" customFormat="1" ht="24.75" customHeight="1">
      <c r="A18" s="87"/>
      <c r="B18" s="87"/>
      <c r="C18" s="87"/>
      <c r="D18" s="88"/>
      <c r="E18" s="88"/>
      <c r="F18" s="88"/>
      <c r="G18" s="88"/>
      <c r="H18" s="88"/>
      <c r="I18" s="87"/>
      <c r="J18" s="87"/>
      <c r="K18" s="87"/>
      <c r="L18" s="87"/>
      <c r="M18" s="87"/>
      <c r="N18" s="87"/>
      <c r="O18" s="87"/>
      <c r="P18" s="87"/>
      <c r="Q18" s="87"/>
      <c r="R18" s="51">
        <v>0</v>
      </c>
      <c r="S18" s="51">
        <v>3</v>
      </c>
      <c r="T18" s="51">
        <v>0</v>
      </c>
      <c r="U18" s="85">
        <v>3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49" t="s">
        <v>86</v>
      </c>
      <c r="AB18" s="35"/>
      <c r="AC18" s="47"/>
      <c r="AD18" s="47"/>
      <c r="AE18" s="47"/>
      <c r="AF18" s="47"/>
      <c r="AG18" s="47"/>
      <c r="AH18" s="47"/>
      <c r="AI18" s="38"/>
      <c r="AJ18" s="63"/>
      <c r="AK18" s="5"/>
      <c r="AL18" s="5"/>
      <c r="AO18" s="67"/>
    </row>
    <row r="19" spans="1:38" s="20" customFormat="1" ht="24.75" customHeight="1">
      <c r="A19" s="40"/>
      <c r="B19" s="40"/>
      <c r="C19" s="40"/>
      <c r="D19" s="41"/>
      <c r="E19" s="41"/>
      <c r="F19" s="41"/>
      <c r="G19" s="41"/>
      <c r="H19" s="41"/>
      <c r="I19" s="40"/>
      <c r="J19" s="40"/>
      <c r="K19" s="40"/>
      <c r="L19" s="40"/>
      <c r="M19" s="40"/>
      <c r="N19" s="40"/>
      <c r="O19" s="40"/>
      <c r="P19" s="40"/>
      <c r="Q19" s="40"/>
      <c r="R19" s="40">
        <v>0</v>
      </c>
      <c r="S19" s="40">
        <v>3</v>
      </c>
      <c r="T19" s="40">
        <v>0</v>
      </c>
      <c r="U19" s="82">
        <v>3</v>
      </c>
      <c r="V19" s="82">
        <v>0</v>
      </c>
      <c r="W19" s="82">
        <v>0</v>
      </c>
      <c r="X19" s="82">
        <v>0</v>
      </c>
      <c r="Y19" s="82">
        <v>0</v>
      </c>
      <c r="Z19" s="82">
        <v>1</v>
      </c>
      <c r="AA19" s="50" t="s">
        <v>90</v>
      </c>
      <c r="AB19" s="25" t="s">
        <v>22</v>
      </c>
      <c r="AC19" s="101">
        <v>674</v>
      </c>
      <c r="AD19" s="102">
        <v>684</v>
      </c>
      <c r="AE19" s="102">
        <v>694</v>
      </c>
      <c r="AF19" s="102">
        <v>705</v>
      </c>
      <c r="AG19" s="102">
        <v>715</v>
      </c>
      <c r="AH19" s="102">
        <v>725</v>
      </c>
      <c r="AI19" s="103">
        <f>AC19+AD19+AE19+AF19+AG19+AH19</f>
        <v>4197</v>
      </c>
      <c r="AJ19" s="104">
        <v>2027</v>
      </c>
      <c r="AK19" s="5"/>
      <c r="AL19" s="5"/>
    </row>
    <row r="20" spans="1:38" s="20" customFormat="1" ht="27.75" customHeight="1">
      <c r="A20" s="53"/>
      <c r="B20" s="53"/>
      <c r="C20" s="53"/>
      <c r="D20" s="89"/>
      <c r="E20" s="89"/>
      <c r="F20" s="89"/>
      <c r="G20" s="89"/>
      <c r="H20" s="89"/>
      <c r="I20" s="53"/>
      <c r="J20" s="53"/>
      <c r="K20" s="53"/>
      <c r="L20" s="53"/>
      <c r="M20" s="53"/>
      <c r="N20" s="53"/>
      <c r="O20" s="53"/>
      <c r="P20" s="53"/>
      <c r="Q20" s="53"/>
      <c r="R20" s="53">
        <v>0</v>
      </c>
      <c r="S20" s="53">
        <v>3</v>
      </c>
      <c r="T20" s="53">
        <v>1</v>
      </c>
      <c r="U20" s="53">
        <v>1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37" t="s">
        <v>65</v>
      </c>
      <c r="AB20" s="34" t="s">
        <v>20</v>
      </c>
      <c r="AC20" s="105">
        <f aca="true" t="shared" si="5" ref="AC20:AH20">AC21+AC27</f>
        <v>0</v>
      </c>
      <c r="AD20" s="105">
        <f t="shared" si="5"/>
        <v>0</v>
      </c>
      <c r="AE20" s="105">
        <f t="shared" si="5"/>
        <v>0</v>
      </c>
      <c r="AF20" s="105">
        <f t="shared" si="5"/>
        <v>0</v>
      </c>
      <c r="AG20" s="105">
        <f t="shared" si="5"/>
        <v>0</v>
      </c>
      <c r="AH20" s="105">
        <f t="shared" si="5"/>
        <v>0</v>
      </c>
      <c r="AI20" s="105">
        <f t="shared" si="4"/>
        <v>0</v>
      </c>
      <c r="AJ20" s="66">
        <v>2027</v>
      </c>
      <c r="AK20" s="5"/>
      <c r="AL20" s="5"/>
    </row>
    <row r="21" spans="1:38" s="20" customFormat="1" ht="24">
      <c r="A21" s="40"/>
      <c r="B21" s="40"/>
      <c r="C21" s="40"/>
      <c r="D21" s="41"/>
      <c r="E21" s="41"/>
      <c r="F21" s="41"/>
      <c r="G21" s="41"/>
      <c r="H21" s="41"/>
      <c r="I21" s="40"/>
      <c r="J21" s="40"/>
      <c r="K21" s="40"/>
      <c r="L21" s="40"/>
      <c r="M21" s="40"/>
      <c r="N21" s="40"/>
      <c r="O21" s="40"/>
      <c r="P21" s="40"/>
      <c r="Q21" s="40"/>
      <c r="R21" s="40">
        <v>0</v>
      </c>
      <c r="S21" s="40">
        <v>3</v>
      </c>
      <c r="T21" s="40">
        <v>1</v>
      </c>
      <c r="U21" s="40">
        <v>1</v>
      </c>
      <c r="V21" s="40">
        <v>1</v>
      </c>
      <c r="W21" s="40">
        <v>0</v>
      </c>
      <c r="X21" s="40">
        <v>0</v>
      </c>
      <c r="Y21" s="40">
        <v>0</v>
      </c>
      <c r="Z21" s="40">
        <v>0</v>
      </c>
      <c r="AA21" s="23" t="s">
        <v>94</v>
      </c>
      <c r="AB21" s="17" t="s">
        <v>20</v>
      </c>
      <c r="AC21" s="107">
        <v>0</v>
      </c>
      <c r="AD21" s="107">
        <v>0</v>
      </c>
      <c r="AE21" s="107">
        <v>0</v>
      </c>
      <c r="AF21" s="107">
        <v>0</v>
      </c>
      <c r="AG21" s="107">
        <v>0</v>
      </c>
      <c r="AH21" s="107">
        <v>0</v>
      </c>
      <c r="AI21" s="108">
        <v>0</v>
      </c>
      <c r="AJ21" s="102">
        <v>2027</v>
      </c>
      <c r="AK21" s="5"/>
      <c r="AL21" s="5"/>
    </row>
    <row r="22" spans="1:38" s="20" customFormat="1" ht="36" customHeight="1">
      <c r="A22" s="39"/>
      <c r="B22" s="39"/>
      <c r="C22" s="39"/>
      <c r="D22" s="42"/>
      <c r="E22" s="42"/>
      <c r="F22" s="42"/>
      <c r="G22" s="42"/>
      <c r="H22" s="42"/>
      <c r="I22" s="39"/>
      <c r="J22" s="39"/>
      <c r="K22" s="39"/>
      <c r="L22" s="39"/>
      <c r="M22" s="39"/>
      <c r="N22" s="39"/>
      <c r="O22" s="39"/>
      <c r="P22" s="39"/>
      <c r="Q22" s="39"/>
      <c r="R22" s="39">
        <v>0</v>
      </c>
      <c r="S22" s="39">
        <v>3</v>
      </c>
      <c r="T22" s="39">
        <v>1</v>
      </c>
      <c r="U22" s="39">
        <v>1</v>
      </c>
      <c r="V22" s="39">
        <v>1</v>
      </c>
      <c r="W22" s="39">
        <v>0</v>
      </c>
      <c r="X22" s="39">
        <v>0</v>
      </c>
      <c r="Y22" s="39">
        <v>0</v>
      </c>
      <c r="Z22" s="39">
        <v>1</v>
      </c>
      <c r="AA22" s="32" t="s">
        <v>66</v>
      </c>
      <c r="AB22" s="31" t="s">
        <v>22</v>
      </c>
      <c r="AC22" s="109">
        <v>20</v>
      </c>
      <c r="AD22" s="109">
        <v>25</v>
      </c>
      <c r="AE22" s="109">
        <v>35</v>
      </c>
      <c r="AF22" s="109">
        <v>40</v>
      </c>
      <c r="AG22" s="109">
        <v>45</v>
      </c>
      <c r="AH22" s="109">
        <v>50</v>
      </c>
      <c r="AI22" s="110">
        <f t="shared" si="4"/>
        <v>215</v>
      </c>
      <c r="AJ22" s="109">
        <v>2027</v>
      </c>
      <c r="AK22" s="5"/>
      <c r="AL22" s="5"/>
    </row>
    <row r="23" spans="1:38" s="20" customFormat="1" ht="36">
      <c r="A23" s="40"/>
      <c r="B23" s="40"/>
      <c r="C23" s="40"/>
      <c r="D23" s="41"/>
      <c r="E23" s="41"/>
      <c r="F23" s="41"/>
      <c r="G23" s="41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0">
        <v>0</v>
      </c>
      <c r="S23" s="40">
        <v>3</v>
      </c>
      <c r="T23" s="40">
        <v>1</v>
      </c>
      <c r="U23" s="40">
        <v>1</v>
      </c>
      <c r="V23" s="40">
        <v>1</v>
      </c>
      <c r="W23" s="40">
        <v>0</v>
      </c>
      <c r="X23" s="40">
        <v>1</v>
      </c>
      <c r="Y23" s="40">
        <v>0</v>
      </c>
      <c r="Z23" s="40">
        <v>0</v>
      </c>
      <c r="AA23" s="23" t="s">
        <v>118</v>
      </c>
      <c r="AB23" s="17" t="s">
        <v>44</v>
      </c>
      <c r="AC23" s="111" t="s">
        <v>27</v>
      </c>
      <c r="AD23" s="111" t="s">
        <v>27</v>
      </c>
      <c r="AE23" s="111" t="s">
        <v>27</v>
      </c>
      <c r="AF23" s="111" t="s">
        <v>27</v>
      </c>
      <c r="AG23" s="111" t="s">
        <v>27</v>
      </c>
      <c r="AH23" s="111" t="s">
        <v>27</v>
      </c>
      <c r="AI23" s="112" t="s">
        <v>27</v>
      </c>
      <c r="AJ23" s="102">
        <v>2027</v>
      </c>
      <c r="AK23" s="5"/>
      <c r="AL23" s="5"/>
    </row>
    <row r="24" spans="1:38" s="20" customFormat="1" ht="36">
      <c r="A24" s="39"/>
      <c r="B24" s="39"/>
      <c r="C24" s="39"/>
      <c r="D24" s="42"/>
      <c r="E24" s="42"/>
      <c r="F24" s="42"/>
      <c r="G24" s="42"/>
      <c r="H24" s="42"/>
      <c r="I24" s="39"/>
      <c r="J24" s="39"/>
      <c r="K24" s="39"/>
      <c r="L24" s="39"/>
      <c r="M24" s="39"/>
      <c r="N24" s="39"/>
      <c r="O24" s="39"/>
      <c r="P24" s="39"/>
      <c r="Q24" s="39"/>
      <c r="R24" s="39">
        <v>0</v>
      </c>
      <c r="S24" s="39">
        <v>3</v>
      </c>
      <c r="T24" s="39">
        <v>1</v>
      </c>
      <c r="U24" s="39">
        <v>1</v>
      </c>
      <c r="V24" s="39">
        <v>1</v>
      </c>
      <c r="W24" s="39">
        <v>0</v>
      </c>
      <c r="X24" s="39">
        <v>1</v>
      </c>
      <c r="Y24" s="39">
        <v>0</v>
      </c>
      <c r="Z24" s="39">
        <v>1</v>
      </c>
      <c r="AA24" s="32" t="s">
        <v>67</v>
      </c>
      <c r="AB24" s="31" t="s">
        <v>22</v>
      </c>
      <c r="AC24" s="109">
        <v>12</v>
      </c>
      <c r="AD24" s="109">
        <v>14</v>
      </c>
      <c r="AE24" s="109">
        <v>16</v>
      </c>
      <c r="AF24" s="109">
        <v>18</v>
      </c>
      <c r="AG24" s="109">
        <v>20</v>
      </c>
      <c r="AH24" s="109">
        <v>25</v>
      </c>
      <c r="AI24" s="110">
        <f t="shared" si="4"/>
        <v>105</v>
      </c>
      <c r="AJ24" s="109">
        <v>2027</v>
      </c>
      <c r="AK24" s="5"/>
      <c r="AL24" s="5"/>
    </row>
    <row r="25" spans="1:38" s="20" customFormat="1" ht="54" customHeight="1">
      <c r="A25" s="40"/>
      <c r="B25" s="40"/>
      <c r="C25" s="40"/>
      <c r="D25" s="41"/>
      <c r="E25" s="41"/>
      <c r="F25" s="41"/>
      <c r="G25" s="41"/>
      <c r="H25" s="41"/>
      <c r="I25" s="40"/>
      <c r="J25" s="40"/>
      <c r="K25" s="40"/>
      <c r="L25" s="40"/>
      <c r="M25" s="40"/>
      <c r="N25" s="40"/>
      <c r="O25" s="40"/>
      <c r="P25" s="40"/>
      <c r="Q25" s="40"/>
      <c r="R25" s="40">
        <v>0</v>
      </c>
      <c r="S25" s="40">
        <v>3</v>
      </c>
      <c r="T25" s="40">
        <v>1</v>
      </c>
      <c r="U25" s="40">
        <v>1</v>
      </c>
      <c r="V25" s="40">
        <v>1</v>
      </c>
      <c r="W25" s="40">
        <v>0</v>
      </c>
      <c r="X25" s="40">
        <v>2</v>
      </c>
      <c r="Y25" s="40">
        <v>0</v>
      </c>
      <c r="Z25" s="40">
        <v>0</v>
      </c>
      <c r="AA25" s="23" t="s">
        <v>95</v>
      </c>
      <c r="AB25" s="17" t="s">
        <v>44</v>
      </c>
      <c r="AC25" s="101" t="s">
        <v>27</v>
      </c>
      <c r="AD25" s="101" t="s">
        <v>27</v>
      </c>
      <c r="AE25" s="101" t="s">
        <v>27</v>
      </c>
      <c r="AF25" s="101" t="s">
        <v>27</v>
      </c>
      <c r="AG25" s="101" t="s">
        <v>27</v>
      </c>
      <c r="AH25" s="101" t="s">
        <v>27</v>
      </c>
      <c r="AI25" s="101" t="s">
        <v>27</v>
      </c>
      <c r="AJ25" s="102">
        <v>2027</v>
      </c>
      <c r="AK25" s="5"/>
      <c r="AL25" s="5"/>
    </row>
    <row r="26" spans="1:38" s="20" customFormat="1" ht="30" customHeight="1">
      <c r="A26" s="39"/>
      <c r="B26" s="39"/>
      <c r="C26" s="39"/>
      <c r="D26" s="42"/>
      <c r="E26" s="42"/>
      <c r="F26" s="42"/>
      <c r="G26" s="42"/>
      <c r="H26" s="42"/>
      <c r="I26" s="39"/>
      <c r="J26" s="39"/>
      <c r="K26" s="39"/>
      <c r="L26" s="39"/>
      <c r="M26" s="39"/>
      <c r="N26" s="39"/>
      <c r="O26" s="39"/>
      <c r="P26" s="39"/>
      <c r="Q26" s="39"/>
      <c r="R26" s="39">
        <v>0</v>
      </c>
      <c r="S26" s="39">
        <v>3</v>
      </c>
      <c r="T26" s="39">
        <v>1</v>
      </c>
      <c r="U26" s="39">
        <v>1</v>
      </c>
      <c r="V26" s="39">
        <v>1</v>
      </c>
      <c r="W26" s="39">
        <v>0</v>
      </c>
      <c r="X26" s="39">
        <v>2</v>
      </c>
      <c r="Y26" s="39">
        <v>0</v>
      </c>
      <c r="Z26" s="39">
        <v>1</v>
      </c>
      <c r="AA26" s="32" t="s">
        <v>68</v>
      </c>
      <c r="AB26" s="31" t="s">
        <v>22</v>
      </c>
      <c r="AC26" s="109">
        <v>20</v>
      </c>
      <c r="AD26" s="109">
        <v>20</v>
      </c>
      <c r="AE26" s="109">
        <v>25</v>
      </c>
      <c r="AF26" s="109">
        <v>25</v>
      </c>
      <c r="AG26" s="109">
        <v>30</v>
      </c>
      <c r="AH26" s="109">
        <v>30</v>
      </c>
      <c r="AI26" s="110">
        <f t="shared" si="4"/>
        <v>150</v>
      </c>
      <c r="AJ26" s="109">
        <v>2027</v>
      </c>
      <c r="AK26" s="5"/>
      <c r="AL26" s="5"/>
    </row>
    <row r="27" spans="1:38" s="20" customFormat="1" ht="24">
      <c r="A27" s="40"/>
      <c r="B27" s="40"/>
      <c r="C27" s="40"/>
      <c r="D27" s="41"/>
      <c r="E27" s="41"/>
      <c r="F27" s="41"/>
      <c r="G27" s="41"/>
      <c r="H27" s="41"/>
      <c r="I27" s="40"/>
      <c r="J27" s="40"/>
      <c r="K27" s="40"/>
      <c r="L27" s="40"/>
      <c r="M27" s="40"/>
      <c r="N27" s="40"/>
      <c r="O27" s="40"/>
      <c r="P27" s="40"/>
      <c r="Q27" s="40"/>
      <c r="R27" s="40">
        <v>0</v>
      </c>
      <c r="S27" s="40">
        <v>3</v>
      </c>
      <c r="T27" s="40">
        <v>1</v>
      </c>
      <c r="U27" s="40">
        <v>1</v>
      </c>
      <c r="V27" s="40">
        <v>2</v>
      </c>
      <c r="W27" s="40">
        <v>0</v>
      </c>
      <c r="X27" s="40">
        <v>0</v>
      </c>
      <c r="Y27" s="40">
        <v>0</v>
      </c>
      <c r="Z27" s="40">
        <v>0</v>
      </c>
      <c r="AA27" s="23" t="s">
        <v>96</v>
      </c>
      <c r="AB27" s="17" t="s">
        <v>20</v>
      </c>
      <c r="AC27" s="111">
        <f aca="true" t="shared" si="6" ref="AC27:AH27">AC29</f>
        <v>0</v>
      </c>
      <c r="AD27" s="111">
        <f t="shared" si="6"/>
        <v>0</v>
      </c>
      <c r="AE27" s="111">
        <f t="shared" si="6"/>
        <v>0</v>
      </c>
      <c r="AF27" s="111">
        <f t="shared" si="6"/>
        <v>0</v>
      </c>
      <c r="AG27" s="111">
        <f t="shared" si="6"/>
        <v>0</v>
      </c>
      <c r="AH27" s="111">
        <f t="shared" si="6"/>
        <v>0</v>
      </c>
      <c r="AI27" s="112">
        <f t="shared" si="4"/>
        <v>0</v>
      </c>
      <c r="AJ27" s="102">
        <v>2027</v>
      </c>
      <c r="AK27" s="5"/>
      <c r="AL27" s="5"/>
    </row>
    <row r="28" spans="1:38" s="20" customFormat="1" ht="24">
      <c r="A28" s="39"/>
      <c r="B28" s="39"/>
      <c r="C28" s="39"/>
      <c r="D28" s="42"/>
      <c r="E28" s="42"/>
      <c r="F28" s="42"/>
      <c r="G28" s="42"/>
      <c r="H28" s="42"/>
      <c r="I28" s="39"/>
      <c r="J28" s="39"/>
      <c r="K28" s="39"/>
      <c r="L28" s="39"/>
      <c r="M28" s="39"/>
      <c r="N28" s="39"/>
      <c r="O28" s="39"/>
      <c r="P28" s="39"/>
      <c r="Q28" s="39"/>
      <c r="R28" s="39">
        <v>0</v>
      </c>
      <c r="S28" s="39">
        <v>3</v>
      </c>
      <c r="T28" s="39">
        <v>1</v>
      </c>
      <c r="U28" s="39">
        <v>1</v>
      </c>
      <c r="V28" s="39">
        <v>2</v>
      </c>
      <c r="W28" s="39">
        <v>0</v>
      </c>
      <c r="X28" s="39">
        <v>0</v>
      </c>
      <c r="Y28" s="39">
        <v>0</v>
      </c>
      <c r="Z28" s="39">
        <v>1</v>
      </c>
      <c r="AA28" s="32" t="s">
        <v>69</v>
      </c>
      <c r="AB28" s="31" t="s">
        <v>23</v>
      </c>
      <c r="AC28" s="113">
        <v>4500</v>
      </c>
      <c r="AD28" s="113">
        <v>4500</v>
      </c>
      <c r="AE28" s="114">
        <v>5000</v>
      </c>
      <c r="AF28" s="113">
        <v>5200</v>
      </c>
      <c r="AG28" s="113">
        <v>5500</v>
      </c>
      <c r="AH28" s="113">
        <v>5800</v>
      </c>
      <c r="AI28" s="110">
        <f>AC28+AD28+AE28+AF28+AG28+AH28</f>
        <v>30500</v>
      </c>
      <c r="AJ28" s="109">
        <v>2027</v>
      </c>
      <c r="AK28" s="5"/>
      <c r="AL28" s="5"/>
    </row>
    <row r="29" spans="1:38" s="20" customFormat="1" ht="39.75" customHeight="1">
      <c r="A29" s="40"/>
      <c r="B29" s="40"/>
      <c r="C29" s="40"/>
      <c r="D29" s="41"/>
      <c r="E29" s="41"/>
      <c r="F29" s="41"/>
      <c r="G29" s="41"/>
      <c r="H29" s="41"/>
      <c r="I29" s="40"/>
      <c r="J29" s="40"/>
      <c r="K29" s="40"/>
      <c r="L29" s="40"/>
      <c r="M29" s="40"/>
      <c r="N29" s="40"/>
      <c r="O29" s="40"/>
      <c r="P29" s="40"/>
      <c r="Q29" s="40"/>
      <c r="R29" s="40">
        <v>0</v>
      </c>
      <c r="S29" s="40">
        <v>3</v>
      </c>
      <c r="T29" s="40">
        <v>1</v>
      </c>
      <c r="U29" s="40">
        <v>1</v>
      </c>
      <c r="V29" s="40">
        <v>2</v>
      </c>
      <c r="W29" s="40">
        <v>0</v>
      </c>
      <c r="X29" s="40">
        <v>1</v>
      </c>
      <c r="Y29" s="40">
        <v>0</v>
      </c>
      <c r="Z29" s="40">
        <v>0</v>
      </c>
      <c r="AA29" s="33" t="s">
        <v>70</v>
      </c>
      <c r="AB29" s="17" t="s">
        <v>20</v>
      </c>
      <c r="AC29" s="107">
        <v>0</v>
      </c>
      <c r="AD29" s="115">
        <v>0</v>
      </c>
      <c r="AE29" s="115">
        <v>0</v>
      </c>
      <c r="AF29" s="107">
        <v>0</v>
      </c>
      <c r="AG29" s="107">
        <v>0</v>
      </c>
      <c r="AH29" s="107">
        <v>0</v>
      </c>
      <c r="AI29" s="108">
        <f t="shared" si="4"/>
        <v>0</v>
      </c>
      <c r="AJ29" s="102">
        <v>2027</v>
      </c>
      <c r="AK29" s="5"/>
      <c r="AL29" s="5"/>
    </row>
    <row r="30" spans="1:38" s="20" customFormat="1" ht="24">
      <c r="A30" s="39"/>
      <c r="B30" s="39"/>
      <c r="C30" s="39"/>
      <c r="D30" s="42"/>
      <c r="E30" s="42"/>
      <c r="F30" s="42"/>
      <c r="G30" s="42"/>
      <c r="H30" s="42"/>
      <c r="I30" s="39"/>
      <c r="J30" s="39"/>
      <c r="K30" s="39"/>
      <c r="L30" s="39"/>
      <c r="M30" s="39"/>
      <c r="N30" s="39"/>
      <c r="O30" s="39"/>
      <c r="P30" s="39"/>
      <c r="Q30" s="39"/>
      <c r="R30" s="39">
        <v>0</v>
      </c>
      <c r="S30" s="39">
        <v>3</v>
      </c>
      <c r="T30" s="39">
        <v>1</v>
      </c>
      <c r="U30" s="39">
        <v>1</v>
      </c>
      <c r="V30" s="39">
        <v>2</v>
      </c>
      <c r="W30" s="39">
        <v>0</v>
      </c>
      <c r="X30" s="39">
        <v>1</v>
      </c>
      <c r="Y30" s="39">
        <v>0</v>
      </c>
      <c r="Z30" s="39">
        <v>1</v>
      </c>
      <c r="AA30" s="32" t="s">
        <v>71</v>
      </c>
      <c r="AB30" s="31" t="s">
        <v>22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10">
        <f t="shared" si="4"/>
        <v>0</v>
      </c>
      <c r="AJ30" s="109">
        <v>2027</v>
      </c>
      <c r="AK30" s="5"/>
      <c r="AL30" s="5"/>
    </row>
    <row r="31" spans="1:38" s="20" customFormat="1" ht="60">
      <c r="A31" s="40"/>
      <c r="B31" s="40"/>
      <c r="C31" s="40"/>
      <c r="D31" s="41"/>
      <c r="E31" s="41"/>
      <c r="F31" s="41"/>
      <c r="G31" s="41"/>
      <c r="H31" s="41"/>
      <c r="I31" s="40"/>
      <c r="J31" s="40"/>
      <c r="K31" s="40"/>
      <c r="L31" s="40"/>
      <c r="M31" s="40"/>
      <c r="N31" s="40"/>
      <c r="O31" s="40"/>
      <c r="P31" s="40"/>
      <c r="Q31" s="40"/>
      <c r="R31" s="40">
        <v>0</v>
      </c>
      <c r="S31" s="40">
        <v>3</v>
      </c>
      <c r="T31" s="40">
        <v>1</v>
      </c>
      <c r="U31" s="40">
        <v>1</v>
      </c>
      <c r="V31" s="40">
        <v>2</v>
      </c>
      <c r="W31" s="40">
        <v>0</v>
      </c>
      <c r="X31" s="40">
        <v>2</v>
      </c>
      <c r="Y31" s="40">
        <v>0</v>
      </c>
      <c r="Z31" s="40">
        <v>0</v>
      </c>
      <c r="AA31" s="23" t="s">
        <v>97</v>
      </c>
      <c r="AB31" s="17" t="s">
        <v>44</v>
      </c>
      <c r="AC31" s="101" t="s">
        <v>27</v>
      </c>
      <c r="AD31" s="102" t="s">
        <v>27</v>
      </c>
      <c r="AE31" s="101" t="s">
        <v>27</v>
      </c>
      <c r="AF31" s="101" t="s">
        <v>27</v>
      </c>
      <c r="AG31" s="101" t="s">
        <v>27</v>
      </c>
      <c r="AH31" s="101" t="s">
        <v>27</v>
      </c>
      <c r="AI31" s="101" t="s">
        <v>27</v>
      </c>
      <c r="AJ31" s="102">
        <v>2027</v>
      </c>
      <c r="AK31" s="5"/>
      <c r="AL31" s="5"/>
    </row>
    <row r="32" spans="1:38" s="20" customFormat="1" ht="36">
      <c r="A32" s="39"/>
      <c r="B32" s="39"/>
      <c r="C32" s="39"/>
      <c r="D32" s="42"/>
      <c r="E32" s="42"/>
      <c r="F32" s="42"/>
      <c r="G32" s="42"/>
      <c r="H32" s="42"/>
      <c r="I32" s="39"/>
      <c r="J32" s="39"/>
      <c r="K32" s="39"/>
      <c r="L32" s="39"/>
      <c r="M32" s="39"/>
      <c r="N32" s="39"/>
      <c r="O32" s="39"/>
      <c r="P32" s="39"/>
      <c r="Q32" s="39"/>
      <c r="R32" s="39">
        <v>0</v>
      </c>
      <c r="S32" s="39">
        <v>3</v>
      </c>
      <c r="T32" s="39">
        <v>1</v>
      </c>
      <c r="U32" s="39">
        <v>1</v>
      </c>
      <c r="V32" s="39">
        <v>2</v>
      </c>
      <c r="W32" s="39">
        <v>0</v>
      </c>
      <c r="X32" s="39">
        <v>2</v>
      </c>
      <c r="Y32" s="39">
        <v>0</v>
      </c>
      <c r="Z32" s="39">
        <v>1</v>
      </c>
      <c r="AA32" s="32" t="s">
        <v>72</v>
      </c>
      <c r="AB32" s="31" t="s">
        <v>22</v>
      </c>
      <c r="AC32" s="109">
        <v>1</v>
      </c>
      <c r="AD32" s="109">
        <v>1</v>
      </c>
      <c r="AE32" s="109">
        <v>1</v>
      </c>
      <c r="AF32" s="109">
        <v>1</v>
      </c>
      <c r="AG32" s="109">
        <v>1</v>
      </c>
      <c r="AH32" s="109">
        <v>1</v>
      </c>
      <c r="AI32" s="110">
        <f t="shared" si="4"/>
        <v>6</v>
      </c>
      <c r="AJ32" s="109">
        <v>2027</v>
      </c>
      <c r="AK32" s="5"/>
      <c r="AL32" s="5"/>
    </row>
    <row r="33" spans="1:45" s="20" customFormat="1" ht="24">
      <c r="A33" s="53"/>
      <c r="B33" s="53"/>
      <c r="C33" s="53"/>
      <c r="D33" s="89"/>
      <c r="E33" s="89"/>
      <c r="F33" s="89"/>
      <c r="G33" s="89"/>
      <c r="H33" s="89"/>
      <c r="I33" s="53"/>
      <c r="J33" s="53"/>
      <c r="K33" s="53"/>
      <c r="L33" s="53"/>
      <c r="M33" s="53"/>
      <c r="N33" s="53"/>
      <c r="O33" s="53"/>
      <c r="P33" s="53"/>
      <c r="Q33" s="53"/>
      <c r="R33" s="53">
        <v>0</v>
      </c>
      <c r="S33" s="53">
        <v>3</v>
      </c>
      <c r="T33" s="53">
        <v>2</v>
      </c>
      <c r="U33" s="53">
        <v>2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37" t="s">
        <v>30</v>
      </c>
      <c r="AB33" s="34" t="s">
        <v>20</v>
      </c>
      <c r="AC33" s="116">
        <f aca="true" t="shared" si="7" ref="AC33:AH33">AC34+AC48</f>
        <v>2228275.76</v>
      </c>
      <c r="AD33" s="116">
        <f t="shared" si="7"/>
        <v>1988275.76</v>
      </c>
      <c r="AE33" s="116">
        <f t="shared" si="7"/>
        <v>1988275.76</v>
      </c>
      <c r="AF33" s="117">
        <f t="shared" si="7"/>
        <v>1988275.76</v>
      </c>
      <c r="AG33" s="116">
        <f t="shared" si="7"/>
        <v>1988275.76</v>
      </c>
      <c r="AH33" s="116">
        <f t="shared" si="7"/>
        <v>1988275.76</v>
      </c>
      <c r="AI33" s="118">
        <f t="shared" si="4"/>
        <v>12169654.559999999</v>
      </c>
      <c r="AJ33" s="119">
        <v>2027</v>
      </c>
      <c r="AK33" s="67">
        <f>AK34+AK35</f>
        <v>12169654.559999999</v>
      </c>
      <c r="AL33" s="67"/>
      <c r="AM33" s="67">
        <f aca="true" t="shared" si="8" ref="AM33:AR33">AM34+AM35</f>
        <v>2228275.76</v>
      </c>
      <c r="AN33" s="67">
        <f t="shared" si="8"/>
        <v>1988275.76</v>
      </c>
      <c r="AO33" s="67">
        <f t="shared" si="8"/>
        <v>1988275.76</v>
      </c>
      <c r="AP33" s="67">
        <f t="shared" si="8"/>
        <v>1988275.76</v>
      </c>
      <c r="AQ33" s="67">
        <f t="shared" si="8"/>
        <v>1988275.76</v>
      </c>
      <c r="AR33" s="73">
        <f t="shared" si="8"/>
        <v>1988275.76</v>
      </c>
      <c r="AS33" s="20">
        <f>AM33+AN33+AO33+AP33+AQ33+AR33</f>
        <v>12169654.559999999</v>
      </c>
    </row>
    <row r="34" spans="1:45" s="20" customFormat="1" ht="48">
      <c r="A34" s="40"/>
      <c r="B34" s="40"/>
      <c r="C34" s="40"/>
      <c r="D34" s="41"/>
      <c r="E34" s="41"/>
      <c r="F34" s="41"/>
      <c r="G34" s="41"/>
      <c r="H34" s="41"/>
      <c r="I34" s="40"/>
      <c r="J34" s="40"/>
      <c r="K34" s="40"/>
      <c r="L34" s="40"/>
      <c r="M34" s="40"/>
      <c r="N34" s="40"/>
      <c r="O34" s="40"/>
      <c r="P34" s="40"/>
      <c r="Q34" s="40"/>
      <c r="R34" s="40">
        <v>0</v>
      </c>
      <c r="S34" s="40">
        <v>3</v>
      </c>
      <c r="T34" s="40">
        <v>2</v>
      </c>
      <c r="U34" s="40">
        <v>2</v>
      </c>
      <c r="V34" s="40">
        <v>1</v>
      </c>
      <c r="W34" s="40">
        <v>0</v>
      </c>
      <c r="X34" s="40">
        <v>0</v>
      </c>
      <c r="Y34" s="40">
        <v>0</v>
      </c>
      <c r="Z34" s="40">
        <v>0</v>
      </c>
      <c r="AA34" s="24" t="s">
        <v>73</v>
      </c>
      <c r="AB34" s="25" t="s">
        <v>20</v>
      </c>
      <c r="AC34" s="115">
        <f aca="true" t="shared" si="9" ref="AC34:AH34">AC36+AC41</f>
        <v>2181600</v>
      </c>
      <c r="AD34" s="115">
        <f t="shared" si="9"/>
        <v>1941600</v>
      </c>
      <c r="AE34" s="115">
        <f t="shared" si="9"/>
        <v>1941600</v>
      </c>
      <c r="AF34" s="120">
        <f t="shared" si="9"/>
        <v>1941600</v>
      </c>
      <c r="AG34" s="115">
        <f t="shared" si="9"/>
        <v>1941600</v>
      </c>
      <c r="AH34" s="115">
        <f t="shared" si="9"/>
        <v>1941600</v>
      </c>
      <c r="AI34" s="121">
        <f t="shared" si="4"/>
        <v>11889600</v>
      </c>
      <c r="AJ34" s="102">
        <v>2027</v>
      </c>
      <c r="AK34" s="67">
        <f>AI37+AI42+AI50</f>
        <v>6107254.56</v>
      </c>
      <c r="AL34" s="67"/>
      <c r="AM34" s="67">
        <f aca="true" t="shared" si="10" ref="AM34:AR34">AC37+AC42+AC50</f>
        <v>1142875.76</v>
      </c>
      <c r="AN34" s="73">
        <f t="shared" si="10"/>
        <v>992875.76</v>
      </c>
      <c r="AO34" s="73">
        <f t="shared" si="10"/>
        <v>992875.76</v>
      </c>
      <c r="AP34" s="73">
        <f t="shared" si="10"/>
        <v>992875.76</v>
      </c>
      <c r="AQ34" s="73">
        <f t="shared" si="10"/>
        <v>992875.76</v>
      </c>
      <c r="AR34" s="73">
        <f t="shared" si="10"/>
        <v>992875.76</v>
      </c>
      <c r="AS34" s="73">
        <f>AM34+AN34+AO34+AP34+AQ34+AR34</f>
        <v>6107254.56</v>
      </c>
    </row>
    <row r="35" spans="1:45" s="20" customFormat="1" ht="36">
      <c r="A35" s="39"/>
      <c r="B35" s="39"/>
      <c r="C35" s="39"/>
      <c r="D35" s="42"/>
      <c r="E35" s="42"/>
      <c r="F35" s="42"/>
      <c r="G35" s="42"/>
      <c r="H35" s="42"/>
      <c r="I35" s="39"/>
      <c r="J35" s="39"/>
      <c r="K35" s="39"/>
      <c r="L35" s="39"/>
      <c r="M35" s="39"/>
      <c r="N35" s="39"/>
      <c r="O35" s="39"/>
      <c r="P35" s="39"/>
      <c r="Q35" s="39"/>
      <c r="R35" s="39">
        <v>0</v>
      </c>
      <c r="S35" s="39">
        <v>3</v>
      </c>
      <c r="T35" s="39">
        <v>2</v>
      </c>
      <c r="U35" s="39">
        <v>2</v>
      </c>
      <c r="V35" s="39">
        <v>1</v>
      </c>
      <c r="W35" s="39">
        <v>0</v>
      </c>
      <c r="X35" s="39">
        <v>0</v>
      </c>
      <c r="Y35" s="39">
        <v>0</v>
      </c>
      <c r="Z35" s="39">
        <v>1</v>
      </c>
      <c r="AA35" s="32" t="s">
        <v>74</v>
      </c>
      <c r="AB35" s="31" t="s">
        <v>22</v>
      </c>
      <c r="AC35" s="113">
        <v>3</v>
      </c>
      <c r="AD35" s="113">
        <v>3</v>
      </c>
      <c r="AE35" s="109">
        <v>3</v>
      </c>
      <c r="AF35" s="109">
        <v>3</v>
      </c>
      <c r="AG35" s="109">
        <v>3</v>
      </c>
      <c r="AH35" s="109">
        <v>3</v>
      </c>
      <c r="AI35" s="110">
        <f t="shared" si="4"/>
        <v>18</v>
      </c>
      <c r="AJ35" s="109">
        <v>2027</v>
      </c>
      <c r="AK35" s="67">
        <f>AI38+AI43</f>
        <v>6062400</v>
      </c>
      <c r="AL35" s="67"/>
      <c r="AM35" s="67">
        <f aca="true" t="shared" si="11" ref="AM35:AR35">AC38+AC43</f>
        <v>1085400</v>
      </c>
      <c r="AN35" s="73">
        <f t="shared" si="11"/>
        <v>995400</v>
      </c>
      <c r="AO35" s="73">
        <f t="shared" si="11"/>
        <v>995400</v>
      </c>
      <c r="AP35" s="73">
        <f t="shared" si="11"/>
        <v>995400</v>
      </c>
      <c r="AQ35" s="73">
        <f t="shared" si="11"/>
        <v>995400</v>
      </c>
      <c r="AR35" s="73">
        <f t="shared" si="11"/>
        <v>995400</v>
      </c>
      <c r="AS35" s="20">
        <f>AM35+AN35+AO35+AP35+AQ35+AR35</f>
        <v>6062400</v>
      </c>
    </row>
    <row r="36" spans="1:38" s="20" customFormat="1" ht="48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40"/>
      <c r="S36" s="40"/>
      <c r="T36" s="40"/>
      <c r="U36" s="40"/>
      <c r="V36" s="40"/>
      <c r="W36" s="40"/>
      <c r="X36" s="40"/>
      <c r="Y36" s="40"/>
      <c r="Z36" s="40"/>
      <c r="AA36" s="23" t="s">
        <v>75</v>
      </c>
      <c r="AB36" s="17" t="s">
        <v>20</v>
      </c>
      <c r="AC36" s="107">
        <f aca="true" t="shared" si="12" ref="AC36:AH36">AC37+AC38</f>
        <v>2079600</v>
      </c>
      <c r="AD36" s="115">
        <f t="shared" si="12"/>
        <v>1941600</v>
      </c>
      <c r="AE36" s="115">
        <f t="shared" si="12"/>
        <v>1941600</v>
      </c>
      <c r="AF36" s="115">
        <f t="shared" si="12"/>
        <v>1941600</v>
      </c>
      <c r="AG36" s="115">
        <f t="shared" si="12"/>
        <v>1941600</v>
      </c>
      <c r="AH36" s="115">
        <f t="shared" si="12"/>
        <v>1941600</v>
      </c>
      <c r="AI36" s="121">
        <f t="shared" si="4"/>
        <v>11787600</v>
      </c>
      <c r="AJ36" s="102">
        <v>2027</v>
      </c>
      <c r="AK36" s="5"/>
      <c r="AL36" s="5"/>
    </row>
    <row r="37" spans="1:38" s="20" customFormat="1" ht="15">
      <c r="A37" s="40">
        <v>0</v>
      </c>
      <c r="B37" s="40">
        <v>2</v>
      </c>
      <c r="C37" s="40">
        <v>7</v>
      </c>
      <c r="D37" s="41">
        <v>1</v>
      </c>
      <c r="E37" s="41">
        <v>2</v>
      </c>
      <c r="F37" s="41">
        <v>0</v>
      </c>
      <c r="G37" s="41">
        <v>4</v>
      </c>
      <c r="H37" s="41">
        <v>0</v>
      </c>
      <c r="I37" s="40">
        <v>3</v>
      </c>
      <c r="J37" s="40">
        <v>2</v>
      </c>
      <c r="K37" s="40">
        <v>0</v>
      </c>
      <c r="L37" s="40">
        <v>1</v>
      </c>
      <c r="M37" s="40" t="s">
        <v>1</v>
      </c>
      <c r="N37" s="40">
        <v>0</v>
      </c>
      <c r="O37" s="40">
        <v>3</v>
      </c>
      <c r="P37" s="40">
        <v>2</v>
      </c>
      <c r="Q37" s="40" t="s">
        <v>2</v>
      </c>
      <c r="R37" s="40">
        <v>0</v>
      </c>
      <c r="S37" s="40">
        <v>3</v>
      </c>
      <c r="T37" s="40">
        <v>2</v>
      </c>
      <c r="U37" s="40">
        <v>2</v>
      </c>
      <c r="V37" s="40">
        <v>1</v>
      </c>
      <c r="W37" s="40">
        <v>0</v>
      </c>
      <c r="X37" s="40">
        <v>1</v>
      </c>
      <c r="Y37" s="40">
        <v>0</v>
      </c>
      <c r="Z37" s="40">
        <v>0</v>
      </c>
      <c r="AA37" s="23" t="s">
        <v>31</v>
      </c>
      <c r="AB37" s="17" t="s">
        <v>20</v>
      </c>
      <c r="AC37" s="115">
        <v>1084200</v>
      </c>
      <c r="AD37" s="115">
        <v>946200</v>
      </c>
      <c r="AE37" s="115">
        <v>946200</v>
      </c>
      <c r="AF37" s="120">
        <v>946200</v>
      </c>
      <c r="AG37" s="115">
        <v>946200</v>
      </c>
      <c r="AH37" s="115">
        <v>946200</v>
      </c>
      <c r="AI37" s="121">
        <f t="shared" si="4"/>
        <v>5815200</v>
      </c>
      <c r="AJ37" s="102">
        <v>2027</v>
      </c>
      <c r="AK37" s="5"/>
      <c r="AL37" s="5"/>
    </row>
    <row r="38" spans="1:38" s="20" customFormat="1" ht="15">
      <c r="A38" s="40">
        <v>0</v>
      </c>
      <c r="B38" s="40">
        <v>2</v>
      </c>
      <c r="C38" s="40">
        <v>7</v>
      </c>
      <c r="D38" s="41">
        <v>1</v>
      </c>
      <c r="E38" s="41">
        <v>2</v>
      </c>
      <c r="F38" s="41">
        <v>0</v>
      </c>
      <c r="G38" s="41">
        <v>4</v>
      </c>
      <c r="H38" s="41">
        <v>0</v>
      </c>
      <c r="I38" s="40">
        <v>3</v>
      </c>
      <c r="J38" s="40">
        <v>2</v>
      </c>
      <c r="K38" s="40">
        <v>0</v>
      </c>
      <c r="L38" s="40">
        <v>1</v>
      </c>
      <c r="M38" s="40">
        <v>1</v>
      </c>
      <c r="N38" s="40">
        <v>0</v>
      </c>
      <c r="O38" s="40">
        <v>3</v>
      </c>
      <c r="P38" s="40">
        <v>2</v>
      </c>
      <c r="Q38" s="40" t="s">
        <v>2</v>
      </c>
      <c r="R38" s="40">
        <v>0</v>
      </c>
      <c r="S38" s="40">
        <v>3</v>
      </c>
      <c r="T38" s="40">
        <v>2</v>
      </c>
      <c r="U38" s="40">
        <v>2</v>
      </c>
      <c r="V38" s="40">
        <v>1</v>
      </c>
      <c r="W38" s="40">
        <v>0</v>
      </c>
      <c r="X38" s="40">
        <v>1</v>
      </c>
      <c r="Y38" s="40">
        <v>0</v>
      </c>
      <c r="Z38" s="40">
        <v>0</v>
      </c>
      <c r="AA38" s="23" t="s">
        <v>32</v>
      </c>
      <c r="AB38" s="17" t="s">
        <v>20</v>
      </c>
      <c r="AC38" s="107">
        <v>995400</v>
      </c>
      <c r="AD38" s="115">
        <v>995400</v>
      </c>
      <c r="AE38" s="115">
        <v>995400</v>
      </c>
      <c r="AF38" s="115">
        <v>995400</v>
      </c>
      <c r="AG38" s="115">
        <v>995400</v>
      </c>
      <c r="AH38" s="115">
        <v>995400</v>
      </c>
      <c r="AI38" s="121">
        <f t="shared" si="4"/>
        <v>5972400</v>
      </c>
      <c r="AJ38" s="102">
        <v>2027</v>
      </c>
      <c r="AK38" s="5"/>
      <c r="AL38" s="5"/>
    </row>
    <row r="39" spans="1:38" s="20" customFormat="1" ht="24">
      <c r="A39" s="92"/>
      <c r="B39" s="92"/>
      <c r="C39" s="92"/>
      <c r="D39" s="93"/>
      <c r="E39" s="93"/>
      <c r="F39" s="93"/>
      <c r="G39" s="93"/>
      <c r="H39" s="93"/>
      <c r="I39" s="92"/>
      <c r="J39" s="92"/>
      <c r="K39" s="92"/>
      <c r="L39" s="92"/>
      <c r="M39" s="92"/>
      <c r="N39" s="92"/>
      <c r="O39" s="92"/>
      <c r="P39" s="92"/>
      <c r="Q39" s="92"/>
      <c r="R39" s="39">
        <v>0</v>
      </c>
      <c r="S39" s="39">
        <v>3</v>
      </c>
      <c r="T39" s="39">
        <v>2</v>
      </c>
      <c r="U39" s="39">
        <v>2</v>
      </c>
      <c r="V39" s="39">
        <v>1</v>
      </c>
      <c r="W39" s="39">
        <v>0</v>
      </c>
      <c r="X39" s="39">
        <v>1</v>
      </c>
      <c r="Y39" s="39">
        <v>0</v>
      </c>
      <c r="Z39" s="39">
        <v>1</v>
      </c>
      <c r="AA39" s="32" t="s">
        <v>76</v>
      </c>
      <c r="AB39" s="31" t="s">
        <v>54</v>
      </c>
      <c r="AC39" s="109">
        <v>415.2</v>
      </c>
      <c r="AD39" s="109">
        <v>415.2</v>
      </c>
      <c r="AE39" s="109">
        <v>415.2</v>
      </c>
      <c r="AF39" s="109">
        <v>415.2</v>
      </c>
      <c r="AG39" s="109">
        <v>415.2</v>
      </c>
      <c r="AH39" s="109">
        <v>415.2</v>
      </c>
      <c r="AI39" s="122">
        <f>AE39+AF39+AG39+AH39</f>
        <v>1660.8</v>
      </c>
      <c r="AJ39" s="109">
        <v>2027</v>
      </c>
      <c r="AK39" s="5"/>
      <c r="AL39" s="5"/>
    </row>
    <row r="40" spans="1:38" s="20" customFormat="1" ht="48">
      <c r="A40" s="39"/>
      <c r="B40" s="39"/>
      <c r="C40" s="39"/>
      <c r="D40" s="42"/>
      <c r="E40" s="42"/>
      <c r="F40" s="42"/>
      <c r="G40" s="42"/>
      <c r="H40" s="42"/>
      <c r="I40" s="39"/>
      <c r="J40" s="39"/>
      <c r="K40" s="39"/>
      <c r="L40" s="39"/>
      <c r="M40" s="39"/>
      <c r="N40" s="39"/>
      <c r="O40" s="39"/>
      <c r="P40" s="39"/>
      <c r="Q40" s="39"/>
      <c r="R40" s="39">
        <v>0</v>
      </c>
      <c r="S40" s="39">
        <v>3</v>
      </c>
      <c r="T40" s="39">
        <v>2</v>
      </c>
      <c r="U40" s="39">
        <v>2</v>
      </c>
      <c r="V40" s="39">
        <v>1</v>
      </c>
      <c r="W40" s="39">
        <v>0</v>
      </c>
      <c r="X40" s="39">
        <v>1</v>
      </c>
      <c r="Y40" s="39">
        <v>0</v>
      </c>
      <c r="Z40" s="39">
        <v>2</v>
      </c>
      <c r="AA40" s="32" t="s">
        <v>125</v>
      </c>
      <c r="AB40" s="31" t="s">
        <v>22</v>
      </c>
      <c r="AC40" s="151">
        <v>130</v>
      </c>
      <c r="AD40" s="151">
        <v>130</v>
      </c>
      <c r="AE40" s="151">
        <v>130</v>
      </c>
      <c r="AF40" s="151">
        <v>130</v>
      </c>
      <c r="AG40" s="151">
        <v>130</v>
      </c>
      <c r="AH40" s="151">
        <v>130</v>
      </c>
      <c r="AI40" s="122">
        <f t="shared" si="4"/>
        <v>780</v>
      </c>
      <c r="AJ40" s="109">
        <v>2027</v>
      </c>
      <c r="AK40" s="5"/>
      <c r="AL40" s="5"/>
    </row>
    <row r="41" spans="1:38" s="20" customFormat="1" ht="25.5" customHeight="1">
      <c r="A41" s="52"/>
      <c r="B41" s="52"/>
      <c r="C41" s="52"/>
      <c r="D41" s="86"/>
      <c r="E41" s="86"/>
      <c r="F41" s="86"/>
      <c r="G41" s="86"/>
      <c r="H41" s="86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0" t="s">
        <v>81</v>
      </c>
      <c r="AB41" s="17" t="s">
        <v>20</v>
      </c>
      <c r="AC41" s="123">
        <f aca="true" t="shared" si="13" ref="AC41:AH41">AC42+AC43</f>
        <v>102000</v>
      </c>
      <c r="AD41" s="123">
        <f t="shared" si="13"/>
        <v>0</v>
      </c>
      <c r="AE41" s="123">
        <f t="shared" si="13"/>
        <v>0</v>
      </c>
      <c r="AF41" s="152">
        <f t="shared" si="13"/>
        <v>0</v>
      </c>
      <c r="AG41" s="123">
        <f t="shared" si="13"/>
        <v>0</v>
      </c>
      <c r="AH41" s="123">
        <f t="shared" si="13"/>
        <v>0</v>
      </c>
      <c r="AI41" s="124">
        <f t="shared" si="4"/>
        <v>102000</v>
      </c>
      <c r="AJ41" s="109">
        <v>2022</v>
      </c>
      <c r="AK41" s="5"/>
      <c r="AL41" s="5"/>
    </row>
    <row r="42" spans="1:38" s="20" customFormat="1" ht="15">
      <c r="A42" s="52">
        <v>0</v>
      </c>
      <c r="B42" s="52">
        <v>2</v>
      </c>
      <c r="C42" s="52">
        <v>7</v>
      </c>
      <c r="D42" s="86">
        <v>1</v>
      </c>
      <c r="E42" s="86">
        <v>2</v>
      </c>
      <c r="F42" s="86">
        <v>0</v>
      </c>
      <c r="G42" s="86">
        <v>4</v>
      </c>
      <c r="H42" s="86">
        <v>0</v>
      </c>
      <c r="I42" s="52">
        <v>3</v>
      </c>
      <c r="J42" s="52">
        <v>2</v>
      </c>
      <c r="K42" s="52">
        <v>0</v>
      </c>
      <c r="L42" s="52">
        <v>1</v>
      </c>
      <c r="M42" s="52" t="s">
        <v>1</v>
      </c>
      <c r="N42" s="52">
        <v>0</v>
      </c>
      <c r="O42" s="52">
        <v>4</v>
      </c>
      <c r="P42" s="52">
        <v>9</v>
      </c>
      <c r="Q42" s="52" t="s">
        <v>2</v>
      </c>
      <c r="R42" s="52">
        <v>0</v>
      </c>
      <c r="S42" s="52">
        <v>3</v>
      </c>
      <c r="T42" s="52">
        <v>2</v>
      </c>
      <c r="U42" s="52">
        <v>2</v>
      </c>
      <c r="V42" s="52">
        <v>1</v>
      </c>
      <c r="W42" s="52">
        <v>0</v>
      </c>
      <c r="X42" s="52">
        <v>2</v>
      </c>
      <c r="Y42" s="52">
        <v>0</v>
      </c>
      <c r="Z42" s="52">
        <v>0</v>
      </c>
      <c r="AA42" s="24" t="s">
        <v>31</v>
      </c>
      <c r="AB42" s="17" t="s">
        <v>20</v>
      </c>
      <c r="AC42" s="123">
        <v>12000</v>
      </c>
      <c r="AD42" s="123">
        <v>0</v>
      </c>
      <c r="AE42" s="123">
        <v>0</v>
      </c>
      <c r="AF42" s="152">
        <v>0</v>
      </c>
      <c r="AG42" s="123">
        <v>0</v>
      </c>
      <c r="AH42" s="123">
        <v>0</v>
      </c>
      <c r="AI42" s="124">
        <f t="shared" si="4"/>
        <v>12000</v>
      </c>
      <c r="AJ42" s="109">
        <v>2022</v>
      </c>
      <c r="AK42" s="5"/>
      <c r="AL42" s="5"/>
    </row>
    <row r="43" spans="1:38" s="20" customFormat="1" ht="15">
      <c r="A43" s="52">
        <v>0</v>
      </c>
      <c r="B43" s="52">
        <v>2</v>
      </c>
      <c r="C43" s="52">
        <v>7</v>
      </c>
      <c r="D43" s="86">
        <v>1</v>
      </c>
      <c r="E43" s="86">
        <v>2</v>
      </c>
      <c r="F43" s="86">
        <v>0</v>
      </c>
      <c r="G43" s="86">
        <v>4</v>
      </c>
      <c r="H43" s="86">
        <v>0</v>
      </c>
      <c r="I43" s="52">
        <v>3</v>
      </c>
      <c r="J43" s="52">
        <v>2</v>
      </c>
      <c r="K43" s="52">
        <v>0</v>
      </c>
      <c r="L43" s="52">
        <v>1</v>
      </c>
      <c r="M43" s="52">
        <v>1</v>
      </c>
      <c r="N43" s="52">
        <v>0</v>
      </c>
      <c r="O43" s="52">
        <v>4</v>
      </c>
      <c r="P43" s="52">
        <v>9</v>
      </c>
      <c r="Q43" s="52" t="s">
        <v>2</v>
      </c>
      <c r="R43" s="52">
        <v>0</v>
      </c>
      <c r="S43" s="52">
        <v>3</v>
      </c>
      <c r="T43" s="52">
        <v>2</v>
      </c>
      <c r="U43" s="52">
        <v>2</v>
      </c>
      <c r="V43" s="52">
        <v>1</v>
      </c>
      <c r="W43" s="52">
        <v>0</v>
      </c>
      <c r="X43" s="52">
        <v>2</v>
      </c>
      <c r="Y43" s="52">
        <v>0</v>
      </c>
      <c r="Z43" s="52">
        <v>0</v>
      </c>
      <c r="AA43" s="24" t="s">
        <v>32</v>
      </c>
      <c r="AB43" s="17" t="s">
        <v>20</v>
      </c>
      <c r="AC43" s="123">
        <v>90000</v>
      </c>
      <c r="AD43" s="123">
        <v>0</v>
      </c>
      <c r="AE43" s="123">
        <v>0</v>
      </c>
      <c r="AF43" s="152">
        <v>0</v>
      </c>
      <c r="AG43" s="123">
        <v>0</v>
      </c>
      <c r="AH43" s="123">
        <v>0</v>
      </c>
      <c r="AI43" s="124">
        <f t="shared" si="4"/>
        <v>90000</v>
      </c>
      <c r="AJ43" s="109">
        <v>2022</v>
      </c>
      <c r="AK43" s="5"/>
      <c r="AL43" s="5"/>
    </row>
    <row r="44" spans="1:38" s="20" customFormat="1" ht="24">
      <c r="A44" s="39"/>
      <c r="B44" s="39"/>
      <c r="C44" s="39"/>
      <c r="D44" s="42"/>
      <c r="E44" s="42"/>
      <c r="F44" s="42"/>
      <c r="G44" s="42"/>
      <c r="H44" s="42"/>
      <c r="I44" s="39"/>
      <c r="J44" s="39"/>
      <c r="K44" s="39"/>
      <c r="L44" s="39"/>
      <c r="M44" s="39"/>
      <c r="N44" s="39"/>
      <c r="O44" s="39"/>
      <c r="P44" s="39"/>
      <c r="Q44" s="39"/>
      <c r="R44" s="39">
        <v>0</v>
      </c>
      <c r="S44" s="39">
        <v>3</v>
      </c>
      <c r="T44" s="39">
        <v>2</v>
      </c>
      <c r="U44" s="39">
        <v>2</v>
      </c>
      <c r="V44" s="39">
        <v>1</v>
      </c>
      <c r="W44" s="39">
        <v>0</v>
      </c>
      <c r="X44" s="39">
        <v>2</v>
      </c>
      <c r="Y44" s="39">
        <v>0</v>
      </c>
      <c r="Z44" s="39">
        <v>1</v>
      </c>
      <c r="AA44" s="32" t="s">
        <v>80</v>
      </c>
      <c r="AB44" s="31" t="s">
        <v>22</v>
      </c>
      <c r="AC44" s="109">
        <v>1</v>
      </c>
      <c r="AD44" s="109">
        <v>0</v>
      </c>
      <c r="AE44" s="109">
        <v>0</v>
      </c>
      <c r="AF44" s="151">
        <v>0</v>
      </c>
      <c r="AG44" s="109">
        <v>0</v>
      </c>
      <c r="AH44" s="109">
        <v>0</v>
      </c>
      <c r="AI44" s="122">
        <f t="shared" si="4"/>
        <v>1</v>
      </c>
      <c r="AJ44" s="109">
        <v>2022</v>
      </c>
      <c r="AK44" s="5"/>
      <c r="AL44" s="5"/>
    </row>
    <row r="45" spans="1:38" s="20" customFormat="1" ht="36">
      <c r="A45" s="40"/>
      <c r="B45" s="40"/>
      <c r="C45" s="40"/>
      <c r="D45" s="41"/>
      <c r="E45" s="41"/>
      <c r="F45" s="41"/>
      <c r="G45" s="41"/>
      <c r="H45" s="41"/>
      <c r="I45" s="40"/>
      <c r="J45" s="40"/>
      <c r="K45" s="40"/>
      <c r="L45" s="40"/>
      <c r="M45" s="40"/>
      <c r="N45" s="40"/>
      <c r="O45" s="40"/>
      <c r="P45" s="40"/>
      <c r="Q45" s="40"/>
      <c r="R45" s="40">
        <v>0</v>
      </c>
      <c r="S45" s="40">
        <v>3</v>
      </c>
      <c r="T45" s="40">
        <v>2</v>
      </c>
      <c r="U45" s="40">
        <v>2</v>
      </c>
      <c r="V45" s="40">
        <v>1</v>
      </c>
      <c r="W45" s="40">
        <v>0</v>
      </c>
      <c r="X45" s="40">
        <v>2</v>
      </c>
      <c r="Y45" s="40">
        <v>0</v>
      </c>
      <c r="Z45" s="40">
        <v>0</v>
      </c>
      <c r="AA45" s="46" t="s">
        <v>77</v>
      </c>
      <c r="AB45" s="17" t="s">
        <v>44</v>
      </c>
      <c r="AC45" s="101" t="s">
        <v>27</v>
      </c>
      <c r="AD45" s="101" t="s">
        <v>27</v>
      </c>
      <c r="AE45" s="101" t="s">
        <v>27</v>
      </c>
      <c r="AF45" s="101" t="s">
        <v>27</v>
      </c>
      <c r="AG45" s="101" t="s">
        <v>27</v>
      </c>
      <c r="AH45" s="101" t="s">
        <v>27</v>
      </c>
      <c r="AI45" s="101" t="s">
        <v>27</v>
      </c>
      <c r="AJ45" s="102">
        <v>2027</v>
      </c>
      <c r="AK45" s="5"/>
      <c r="AL45" s="5"/>
    </row>
    <row r="46" spans="1:38" s="20" customFormat="1" ht="48">
      <c r="A46" s="39"/>
      <c r="B46" s="39"/>
      <c r="C46" s="39"/>
      <c r="D46" s="42"/>
      <c r="E46" s="42"/>
      <c r="F46" s="42"/>
      <c r="G46" s="42"/>
      <c r="H46" s="42"/>
      <c r="I46" s="39"/>
      <c r="J46" s="39"/>
      <c r="K46" s="39"/>
      <c r="L46" s="39"/>
      <c r="M46" s="39"/>
      <c r="N46" s="39"/>
      <c r="O46" s="39"/>
      <c r="P46" s="39"/>
      <c r="Q46" s="39"/>
      <c r="R46" s="39">
        <v>0</v>
      </c>
      <c r="S46" s="39">
        <v>3</v>
      </c>
      <c r="T46" s="39">
        <v>2</v>
      </c>
      <c r="U46" s="39">
        <v>2</v>
      </c>
      <c r="V46" s="39">
        <v>1</v>
      </c>
      <c r="W46" s="39">
        <v>0</v>
      </c>
      <c r="X46" s="39">
        <v>2</v>
      </c>
      <c r="Y46" s="39">
        <v>0</v>
      </c>
      <c r="Z46" s="39">
        <v>1</v>
      </c>
      <c r="AA46" s="22" t="s">
        <v>78</v>
      </c>
      <c r="AB46" s="31" t="s">
        <v>55</v>
      </c>
      <c r="AC46" s="109">
        <v>7.5</v>
      </c>
      <c r="AD46" s="109">
        <v>7.5</v>
      </c>
      <c r="AE46" s="109">
        <v>7.5</v>
      </c>
      <c r="AF46" s="109">
        <v>7.5</v>
      </c>
      <c r="AG46" s="109">
        <v>7.5</v>
      </c>
      <c r="AH46" s="109">
        <v>7.5</v>
      </c>
      <c r="AI46" s="110">
        <f aca="true" t="shared" si="14" ref="AI46:AI51">AC46+AD46+AE46+AF46+AG46+AH46</f>
        <v>45</v>
      </c>
      <c r="AJ46" s="109">
        <v>2027</v>
      </c>
      <c r="AK46" s="5"/>
      <c r="AL46" s="5"/>
    </row>
    <row r="47" spans="1:38" s="20" customFormat="1" ht="24">
      <c r="A47" s="39"/>
      <c r="B47" s="39"/>
      <c r="C47" s="39"/>
      <c r="D47" s="42"/>
      <c r="E47" s="42"/>
      <c r="F47" s="42"/>
      <c r="G47" s="42"/>
      <c r="H47" s="42"/>
      <c r="I47" s="39"/>
      <c r="J47" s="39"/>
      <c r="K47" s="39"/>
      <c r="L47" s="39"/>
      <c r="M47" s="39"/>
      <c r="N47" s="39"/>
      <c r="O47" s="39"/>
      <c r="P47" s="39"/>
      <c r="Q47" s="39"/>
      <c r="R47" s="39">
        <v>0</v>
      </c>
      <c r="S47" s="39">
        <v>3</v>
      </c>
      <c r="T47" s="39">
        <v>2</v>
      </c>
      <c r="U47" s="39">
        <v>2</v>
      </c>
      <c r="V47" s="39">
        <v>1</v>
      </c>
      <c r="W47" s="39">
        <v>0</v>
      </c>
      <c r="X47" s="39">
        <v>2</v>
      </c>
      <c r="Y47" s="39">
        <v>0</v>
      </c>
      <c r="Z47" s="39">
        <v>2</v>
      </c>
      <c r="AA47" s="22" t="s">
        <v>79</v>
      </c>
      <c r="AB47" s="31" t="s">
        <v>22</v>
      </c>
      <c r="AC47" s="113">
        <v>6500</v>
      </c>
      <c r="AD47" s="113">
        <v>6730</v>
      </c>
      <c r="AE47" s="113">
        <v>6800</v>
      </c>
      <c r="AF47" s="113">
        <v>7000</v>
      </c>
      <c r="AG47" s="113">
        <v>7500</v>
      </c>
      <c r="AH47" s="113">
        <v>8000</v>
      </c>
      <c r="AI47" s="110">
        <f t="shared" si="14"/>
        <v>42530</v>
      </c>
      <c r="AJ47" s="109">
        <v>2027</v>
      </c>
      <c r="AK47" s="5"/>
      <c r="AL47" s="5"/>
    </row>
    <row r="48" spans="1:38" s="20" customFormat="1" ht="25.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46" t="s">
        <v>91</v>
      </c>
      <c r="AB48" s="17" t="s">
        <v>20</v>
      </c>
      <c r="AC48" s="115">
        <f aca="true" t="shared" si="15" ref="AC48:AH48">AC50</f>
        <v>46675.76</v>
      </c>
      <c r="AD48" s="115">
        <f t="shared" si="15"/>
        <v>46675.76</v>
      </c>
      <c r="AE48" s="115">
        <f t="shared" si="15"/>
        <v>46675.76</v>
      </c>
      <c r="AF48" s="120">
        <f t="shared" si="15"/>
        <v>46675.76</v>
      </c>
      <c r="AG48" s="115">
        <f t="shared" si="15"/>
        <v>46675.76</v>
      </c>
      <c r="AH48" s="115">
        <f t="shared" si="15"/>
        <v>46675.76</v>
      </c>
      <c r="AI48" s="121">
        <f t="shared" si="14"/>
        <v>280054.56</v>
      </c>
      <c r="AJ48" s="102">
        <v>2027</v>
      </c>
      <c r="AK48" s="5"/>
      <c r="AL48" s="5"/>
    </row>
    <row r="49" spans="1:38" s="20" customFormat="1" ht="24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46" t="s">
        <v>117</v>
      </c>
      <c r="AB49" s="97" t="s">
        <v>22</v>
      </c>
      <c r="AC49" s="102">
        <v>23</v>
      </c>
      <c r="AD49" s="125">
        <v>23</v>
      </c>
      <c r="AE49" s="125">
        <v>23</v>
      </c>
      <c r="AF49" s="126">
        <v>23</v>
      </c>
      <c r="AG49" s="125">
        <v>23</v>
      </c>
      <c r="AH49" s="125">
        <v>23</v>
      </c>
      <c r="AI49" s="103">
        <f t="shared" si="14"/>
        <v>138</v>
      </c>
      <c r="AJ49" s="102">
        <v>2027</v>
      </c>
      <c r="AK49" s="5"/>
      <c r="AL49" s="5"/>
    </row>
    <row r="50" spans="1:38" s="20" customFormat="1" ht="24">
      <c r="A50" s="52">
        <v>0</v>
      </c>
      <c r="B50" s="52">
        <v>2</v>
      </c>
      <c r="C50" s="52">
        <v>7</v>
      </c>
      <c r="D50" s="86">
        <v>0</v>
      </c>
      <c r="E50" s="86">
        <v>4</v>
      </c>
      <c r="F50" s="86">
        <v>1</v>
      </c>
      <c r="G50" s="86">
        <v>2</v>
      </c>
      <c r="H50" s="86">
        <v>0</v>
      </c>
      <c r="I50" s="52">
        <v>3</v>
      </c>
      <c r="J50" s="52">
        <v>2</v>
      </c>
      <c r="K50" s="52">
        <v>0</v>
      </c>
      <c r="L50" s="52">
        <v>1</v>
      </c>
      <c r="M50" s="52">
        <v>2</v>
      </c>
      <c r="N50" s="52">
        <v>0</v>
      </c>
      <c r="O50" s="52">
        <v>0</v>
      </c>
      <c r="P50" s="52">
        <v>1</v>
      </c>
      <c r="Q50" s="52" t="s">
        <v>0</v>
      </c>
      <c r="R50" s="52">
        <v>0</v>
      </c>
      <c r="S50" s="52">
        <v>3</v>
      </c>
      <c r="T50" s="52">
        <v>2</v>
      </c>
      <c r="U50" s="52">
        <v>2</v>
      </c>
      <c r="V50" s="52">
        <v>2</v>
      </c>
      <c r="W50" s="52">
        <v>0</v>
      </c>
      <c r="X50" s="52">
        <v>1</v>
      </c>
      <c r="Y50" s="52">
        <v>0</v>
      </c>
      <c r="Z50" s="52">
        <v>0</v>
      </c>
      <c r="AA50" s="50" t="s">
        <v>82</v>
      </c>
      <c r="AB50" s="25" t="s">
        <v>20</v>
      </c>
      <c r="AC50" s="115">
        <v>46675.76</v>
      </c>
      <c r="AD50" s="115">
        <v>46675.76</v>
      </c>
      <c r="AE50" s="115">
        <v>46675.76</v>
      </c>
      <c r="AF50" s="115">
        <v>46675.76</v>
      </c>
      <c r="AG50" s="115">
        <v>46675.76</v>
      </c>
      <c r="AH50" s="115">
        <v>46675.76</v>
      </c>
      <c r="AI50" s="121">
        <f t="shared" si="14"/>
        <v>280054.56</v>
      </c>
      <c r="AJ50" s="102">
        <v>2027</v>
      </c>
      <c r="AK50" s="5"/>
      <c r="AL50" s="5"/>
    </row>
    <row r="51" spans="1:38" s="20" customFormat="1" ht="36">
      <c r="A51" s="39"/>
      <c r="B51" s="39"/>
      <c r="C51" s="39"/>
      <c r="D51" s="42"/>
      <c r="E51" s="42"/>
      <c r="F51" s="42"/>
      <c r="G51" s="42"/>
      <c r="H51" s="42"/>
      <c r="I51" s="39"/>
      <c r="J51" s="39"/>
      <c r="K51" s="39"/>
      <c r="L51" s="39"/>
      <c r="M51" s="39"/>
      <c r="N51" s="39"/>
      <c r="O51" s="39"/>
      <c r="P51" s="39"/>
      <c r="Q51" s="39"/>
      <c r="R51" s="39">
        <v>0</v>
      </c>
      <c r="S51" s="39">
        <v>3</v>
      </c>
      <c r="T51" s="39">
        <v>2</v>
      </c>
      <c r="U51" s="39">
        <v>2</v>
      </c>
      <c r="V51" s="39">
        <v>2</v>
      </c>
      <c r="W51" s="39">
        <v>0</v>
      </c>
      <c r="X51" s="39">
        <v>1</v>
      </c>
      <c r="Y51" s="39">
        <v>0</v>
      </c>
      <c r="Z51" s="39">
        <v>1</v>
      </c>
      <c r="AA51" s="22" t="s">
        <v>83</v>
      </c>
      <c r="AB51" s="31" t="s">
        <v>22</v>
      </c>
      <c r="AC51" s="109">
        <v>95</v>
      </c>
      <c r="AD51" s="113">
        <v>95</v>
      </c>
      <c r="AE51" s="113">
        <v>95</v>
      </c>
      <c r="AF51" s="113">
        <v>95</v>
      </c>
      <c r="AG51" s="113">
        <v>95</v>
      </c>
      <c r="AH51" s="113">
        <v>95</v>
      </c>
      <c r="AI51" s="110">
        <f t="shared" si="14"/>
        <v>570</v>
      </c>
      <c r="AJ51" s="109">
        <v>2027</v>
      </c>
      <c r="AK51" s="5"/>
      <c r="AL51" s="5"/>
    </row>
    <row r="52" spans="1:38" s="20" customFormat="1" ht="36" customHeight="1">
      <c r="A52" s="52"/>
      <c r="B52" s="52"/>
      <c r="C52" s="52"/>
      <c r="D52" s="86"/>
      <c r="E52" s="86"/>
      <c r="F52" s="86"/>
      <c r="G52" s="86"/>
      <c r="H52" s="86"/>
      <c r="I52" s="52"/>
      <c r="J52" s="52"/>
      <c r="K52" s="52"/>
      <c r="L52" s="52"/>
      <c r="M52" s="52"/>
      <c r="N52" s="52"/>
      <c r="O52" s="52"/>
      <c r="P52" s="52"/>
      <c r="Q52" s="52"/>
      <c r="R52" s="52">
        <v>0</v>
      </c>
      <c r="S52" s="52">
        <v>3</v>
      </c>
      <c r="T52" s="52">
        <v>2</v>
      </c>
      <c r="U52" s="52">
        <v>2</v>
      </c>
      <c r="V52" s="52">
        <v>2</v>
      </c>
      <c r="W52" s="52">
        <v>0</v>
      </c>
      <c r="X52" s="52">
        <v>2</v>
      </c>
      <c r="Y52" s="52">
        <v>0</v>
      </c>
      <c r="Z52" s="52">
        <v>0</v>
      </c>
      <c r="AA52" s="50" t="s">
        <v>92</v>
      </c>
      <c r="AB52" s="17" t="s">
        <v>44</v>
      </c>
      <c r="AC52" s="102" t="s">
        <v>27</v>
      </c>
      <c r="AD52" s="102" t="s">
        <v>27</v>
      </c>
      <c r="AE52" s="102" t="s">
        <v>27</v>
      </c>
      <c r="AF52" s="102" t="s">
        <v>27</v>
      </c>
      <c r="AG52" s="102" t="s">
        <v>27</v>
      </c>
      <c r="AH52" s="102" t="s">
        <v>27</v>
      </c>
      <c r="AI52" s="121" t="s">
        <v>27</v>
      </c>
      <c r="AJ52" s="102">
        <v>2027</v>
      </c>
      <c r="AK52" s="5"/>
      <c r="AL52" s="5"/>
    </row>
    <row r="53" spans="1:38" s="20" customFormat="1" ht="48">
      <c r="A53" s="39"/>
      <c r="B53" s="39"/>
      <c r="C53" s="39"/>
      <c r="D53" s="42"/>
      <c r="E53" s="42"/>
      <c r="F53" s="42"/>
      <c r="G53" s="42"/>
      <c r="H53" s="42"/>
      <c r="I53" s="39"/>
      <c r="J53" s="39"/>
      <c r="K53" s="39"/>
      <c r="L53" s="39"/>
      <c r="M53" s="39"/>
      <c r="N53" s="39"/>
      <c r="O53" s="39"/>
      <c r="P53" s="39"/>
      <c r="Q53" s="39"/>
      <c r="R53" s="39">
        <v>0</v>
      </c>
      <c r="S53" s="39">
        <v>3</v>
      </c>
      <c r="T53" s="39">
        <v>2</v>
      </c>
      <c r="U53" s="39">
        <v>2</v>
      </c>
      <c r="V53" s="39">
        <v>2</v>
      </c>
      <c r="W53" s="39">
        <v>0</v>
      </c>
      <c r="X53" s="39">
        <v>2</v>
      </c>
      <c r="Y53" s="39">
        <v>0</v>
      </c>
      <c r="Z53" s="39">
        <v>1</v>
      </c>
      <c r="AA53" s="22" t="s">
        <v>93</v>
      </c>
      <c r="AB53" s="95" t="s">
        <v>84</v>
      </c>
      <c r="AC53" s="109">
        <v>1</v>
      </c>
      <c r="AD53" s="113">
        <v>1</v>
      </c>
      <c r="AE53" s="113">
        <v>1</v>
      </c>
      <c r="AF53" s="113">
        <v>1</v>
      </c>
      <c r="AG53" s="113">
        <v>1</v>
      </c>
      <c r="AH53" s="113">
        <v>1</v>
      </c>
      <c r="AI53" s="110">
        <f>AC53+AD53+AE53+AF53+AG53+AH53</f>
        <v>6</v>
      </c>
      <c r="AJ53" s="109">
        <v>2027</v>
      </c>
      <c r="AK53" s="5"/>
      <c r="AL53" s="5"/>
    </row>
    <row r="54" spans="1:45" s="20" customFormat="1" ht="24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>
        <v>0</v>
      </c>
      <c r="S54" s="53">
        <v>3</v>
      </c>
      <c r="T54" s="55">
        <v>3</v>
      </c>
      <c r="U54" s="55">
        <v>3</v>
      </c>
      <c r="V54" s="55">
        <v>0</v>
      </c>
      <c r="W54" s="55">
        <v>0</v>
      </c>
      <c r="X54" s="55">
        <v>0</v>
      </c>
      <c r="Y54" s="55">
        <v>0</v>
      </c>
      <c r="Z54" s="55">
        <v>0</v>
      </c>
      <c r="AA54" s="45" t="s">
        <v>116</v>
      </c>
      <c r="AB54" s="34" t="s">
        <v>20</v>
      </c>
      <c r="AC54" s="127">
        <f aca="true" t="shared" si="16" ref="AC54:AI54">AC55+AC64+AC70</f>
        <v>2850000</v>
      </c>
      <c r="AD54" s="127">
        <f t="shared" si="16"/>
        <v>0</v>
      </c>
      <c r="AE54" s="127">
        <f t="shared" si="16"/>
        <v>0</v>
      </c>
      <c r="AF54" s="127">
        <f t="shared" si="16"/>
        <v>0</v>
      </c>
      <c r="AG54" s="127">
        <f t="shared" si="16"/>
        <v>0</v>
      </c>
      <c r="AH54" s="127">
        <f t="shared" si="16"/>
        <v>0</v>
      </c>
      <c r="AI54" s="127">
        <f t="shared" si="16"/>
        <v>2850000</v>
      </c>
      <c r="AJ54" s="128">
        <v>2027</v>
      </c>
      <c r="AK54" s="73">
        <f>AK55+AK56</f>
        <v>2850000</v>
      </c>
      <c r="AL54" s="73"/>
      <c r="AM54" s="20">
        <f aca="true" t="shared" si="17" ref="AM54:AR54">AM55+AM56</f>
        <v>2850000</v>
      </c>
      <c r="AN54" s="20">
        <f t="shared" si="17"/>
        <v>0</v>
      </c>
      <c r="AO54" s="20">
        <f t="shared" si="17"/>
        <v>0</v>
      </c>
      <c r="AP54" s="20">
        <f t="shared" si="17"/>
        <v>0</v>
      </c>
      <c r="AQ54" s="20">
        <f t="shared" si="17"/>
        <v>0</v>
      </c>
      <c r="AR54" s="20">
        <f t="shared" si="17"/>
        <v>0</v>
      </c>
      <c r="AS54" s="20">
        <f>AM54+AN54+AO54+AP54+AQ54+AR54</f>
        <v>2850000</v>
      </c>
    </row>
    <row r="55" spans="1:45" s="20" customFormat="1" ht="24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6">
        <v>0</v>
      </c>
      <c r="S55" s="52">
        <v>3</v>
      </c>
      <c r="T55" s="54">
        <v>3</v>
      </c>
      <c r="U55" s="54">
        <v>3</v>
      </c>
      <c r="V55" s="54">
        <v>1</v>
      </c>
      <c r="W55" s="54">
        <v>0</v>
      </c>
      <c r="X55" s="54">
        <v>0</v>
      </c>
      <c r="Y55" s="54">
        <v>0</v>
      </c>
      <c r="Z55" s="54">
        <v>0</v>
      </c>
      <c r="AA55" s="46" t="s">
        <v>98</v>
      </c>
      <c r="AB55" s="17" t="s">
        <v>20</v>
      </c>
      <c r="AC55" s="129">
        <f aca="true" t="shared" si="18" ref="AC55:AH55">AC57</f>
        <v>2850000</v>
      </c>
      <c r="AD55" s="129">
        <f t="shared" si="18"/>
        <v>0</v>
      </c>
      <c r="AE55" s="129">
        <f t="shared" si="18"/>
        <v>0</v>
      </c>
      <c r="AF55" s="129">
        <f t="shared" si="18"/>
        <v>0</v>
      </c>
      <c r="AG55" s="129">
        <f t="shared" si="18"/>
        <v>0</v>
      </c>
      <c r="AH55" s="129">
        <f t="shared" si="18"/>
        <v>0</v>
      </c>
      <c r="AI55" s="129">
        <f>AC55+AD55+AE55+AF55+AG55+AH55</f>
        <v>2850000</v>
      </c>
      <c r="AJ55" s="130">
        <v>2027</v>
      </c>
      <c r="AK55" s="73">
        <f>AI59</f>
        <v>500000</v>
      </c>
      <c r="AL55" s="73"/>
      <c r="AM55" s="73">
        <f aca="true" t="shared" si="19" ref="AM55:AR56">AC59</f>
        <v>500000</v>
      </c>
      <c r="AN55" s="20">
        <f t="shared" si="19"/>
        <v>0</v>
      </c>
      <c r="AO55" s="20">
        <f t="shared" si="19"/>
        <v>0</v>
      </c>
      <c r="AP55" s="20">
        <f t="shared" si="19"/>
        <v>0</v>
      </c>
      <c r="AQ55" s="20">
        <f t="shared" si="19"/>
        <v>0</v>
      </c>
      <c r="AR55" s="20">
        <f t="shared" si="19"/>
        <v>0</v>
      </c>
      <c r="AS55" s="73">
        <f>AM55+AN55+AO55+AP55+AQ55+AR55</f>
        <v>500000</v>
      </c>
    </row>
    <row r="56" spans="1:45" s="20" customFormat="1" ht="48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>
        <v>0</v>
      </c>
      <c r="S56" s="39">
        <v>3</v>
      </c>
      <c r="T56" s="57">
        <v>3</v>
      </c>
      <c r="U56" s="57">
        <v>3</v>
      </c>
      <c r="V56" s="57">
        <v>1</v>
      </c>
      <c r="W56" s="57">
        <v>0</v>
      </c>
      <c r="X56" s="57">
        <v>0</v>
      </c>
      <c r="Y56" s="57">
        <v>0</v>
      </c>
      <c r="Z56" s="57">
        <v>1</v>
      </c>
      <c r="AA56" s="22" t="s">
        <v>99</v>
      </c>
      <c r="AB56" s="31" t="s">
        <v>22</v>
      </c>
      <c r="AC56" s="131">
        <v>50</v>
      </c>
      <c r="AD56" s="131">
        <v>70</v>
      </c>
      <c r="AE56" s="131">
        <v>0</v>
      </c>
      <c r="AF56" s="131">
        <v>50</v>
      </c>
      <c r="AG56" s="131">
        <v>70</v>
      </c>
      <c r="AH56" s="131">
        <v>100</v>
      </c>
      <c r="AI56" s="123">
        <f>AC56+AD56+AE56+AF56+AG56+AH56</f>
        <v>340</v>
      </c>
      <c r="AJ56" s="132">
        <v>2027</v>
      </c>
      <c r="AK56" s="73">
        <f>AI60</f>
        <v>2350000</v>
      </c>
      <c r="AL56" s="73"/>
      <c r="AM56" s="73">
        <f t="shared" si="19"/>
        <v>2350000</v>
      </c>
      <c r="AN56" s="20">
        <f t="shared" si="19"/>
        <v>0</v>
      </c>
      <c r="AO56" s="20">
        <f t="shared" si="19"/>
        <v>0</v>
      </c>
      <c r="AP56" s="20">
        <f t="shared" si="19"/>
        <v>0</v>
      </c>
      <c r="AQ56" s="20">
        <f t="shared" si="19"/>
        <v>0</v>
      </c>
      <c r="AR56" s="20">
        <f t="shared" si="19"/>
        <v>0</v>
      </c>
      <c r="AS56" s="73">
        <f>AM56+AN56+AO56+AP56+AQ56+AR56</f>
        <v>2350000</v>
      </c>
    </row>
    <row r="57" spans="1:36" s="20" customFormat="1" ht="24">
      <c r="A57" s="56">
        <v>0</v>
      </c>
      <c r="B57" s="56">
        <v>2</v>
      </c>
      <c r="C57" s="56">
        <v>7</v>
      </c>
      <c r="D57" s="56">
        <v>0</v>
      </c>
      <c r="E57" s="56">
        <v>4</v>
      </c>
      <c r="F57" s="56">
        <v>1</v>
      </c>
      <c r="G57" s="56">
        <v>2</v>
      </c>
      <c r="H57" s="56">
        <v>0</v>
      </c>
      <c r="I57" s="56">
        <v>3</v>
      </c>
      <c r="J57" s="56">
        <v>3</v>
      </c>
      <c r="K57" s="56">
        <v>0</v>
      </c>
      <c r="L57" s="56">
        <v>1</v>
      </c>
      <c r="M57" s="56" t="s">
        <v>1</v>
      </c>
      <c r="N57" s="56">
        <v>0</v>
      </c>
      <c r="O57" s="56">
        <v>8</v>
      </c>
      <c r="P57" s="56">
        <v>6</v>
      </c>
      <c r="Q57" s="56" t="s">
        <v>0</v>
      </c>
      <c r="R57" s="56">
        <v>0</v>
      </c>
      <c r="S57" s="52">
        <v>3</v>
      </c>
      <c r="T57" s="56">
        <v>3</v>
      </c>
      <c r="U57" s="56">
        <v>3</v>
      </c>
      <c r="V57" s="56">
        <v>1</v>
      </c>
      <c r="W57" s="56">
        <v>0</v>
      </c>
      <c r="X57" s="56">
        <v>1</v>
      </c>
      <c r="Y57" s="56">
        <v>0</v>
      </c>
      <c r="Z57" s="56">
        <v>0</v>
      </c>
      <c r="AA57" s="50" t="s">
        <v>100</v>
      </c>
      <c r="AB57" s="17" t="s">
        <v>20</v>
      </c>
      <c r="AC57" s="133">
        <f aca="true" t="shared" si="20" ref="AC57:AH57">AC59+AC60</f>
        <v>2850000</v>
      </c>
      <c r="AD57" s="133">
        <f t="shared" si="20"/>
        <v>0</v>
      </c>
      <c r="AE57" s="133">
        <f t="shared" si="20"/>
        <v>0</v>
      </c>
      <c r="AF57" s="133">
        <f t="shared" si="20"/>
        <v>0</v>
      </c>
      <c r="AG57" s="133">
        <f t="shared" si="20"/>
        <v>0</v>
      </c>
      <c r="AH57" s="133">
        <f t="shared" si="20"/>
        <v>0</v>
      </c>
      <c r="AI57" s="133">
        <f>AC57+AD57+AE57+AF57+AG57+AH57</f>
        <v>2850000</v>
      </c>
      <c r="AJ57" s="134">
        <v>2022</v>
      </c>
    </row>
    <row r="58" spans="1:36" s="20" customFormat="1" ht="1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2"/>
      <c r="T58" s="56"/>
      <c r="U58" s="56"/>
      <c r="V58" s="56"/>
      <c r="W58" s="56"/>
      <c r="X58" s="56"/>
      <c r="Y58" s="56"/>
      <c r="Z58" s="56"/>
      <c r="AA58" s="50" t="s">
        <v>43</v>
      </c>
      <c r="AB58" s="25"/>
      <c r="AC58" s="133"/>
      <c r="AD58" s="133"/>
      <c r="AE58" s="133"/>
      <c r="AF58" s="133"/>
      <c r="AG58" s="133"/>
      <c r="AH58" s="133"/>
      <c r="AI58" s="115"/>
      <c r="AJ58" s="134"/>
    </row>
    <row r="59" spans="1:36" s="20" customFormat="1" ht="15">
      <c r="A59" s="56">
        <v>0</v>
      </c>
      <c r="B59" s="56">
        <v>2</v>
      </c>
      <c r="C59" s="56">
        <v>7</v>
      </c>
      <c r="D59" s="56">
        <v>0</v>
      </c>
      <c r="E59" s="56">
        <v>4</v>
      </c>
      <c r="F59" s="56">
        <v>1</v>
      </c>
      <c r="G59" s="56">
        <v>2</v>
      </c>
      <c r="H59" s="56">
        <v>0</v>
      </c>
      <c r="I59" s="56">
        <v>3</v>
      </c>
      <c r="J59" s="56">
        <v>3</v>
      </c>
      <c r="K59" s="56">
        <v>0</v>
      </c>
      <c r="L59" s="56">
        <v>1</v>
      </c>
      <c r="M59" s="56" t="s">
        <v>1</v>
      </c>
      <c r="N59" s="56">
        <v>0</v>
      </c>
      <c r="O59" s="56">
        <v>8</v>
      </c>
      <c r="P59" s="56">
        <v>6</v>
      </c>
      <c r="Q59" s="56" t="s">
        <v>0</v>
      </c>
      <c r="R59" s="56">
        <v>0</v>
      </c>
      <c r="S59" s="52">
        <v>3</v>
      </c>
      <c r="T59" s="56">
        <v>3</v>
      </c>
      <c r="U59" s="56">
        <v>3</v>
      </c>
      <c r="V59" s="56">
        <v>1</v>
      </c>
      <c r="W59" s="56">
        <v>0</v>
      </c>
      <c r="X59" s="56">
        <v>1</v>
      </c>
      <c r="Y59" s="56">
        <v>0</v>
      </c>
      <c r="Z59" s="56">
        <v>0</v>
      </c>
      <c r="AA59" s="24" t="s">
        <v>31</v>
      </c>
      <c r="AB59" s="17" t="s">
        <v>20</v>
      </c>
      <c r="AC59" s="133">
        <v>500000</v>
      </c>
      <c r="AD59" s="133">
        <v>0</v>
      </c>
      <c r="AE59" s="133">
        <v>0</v>
      </c>
      <c r="AF59" s="133">
        <v>0</v>
      </c>
      <c r="AG59" s="133">
        <v>0</v>
      </c>
      <c r="AH59" s="133">
        <v>0</v>
      </c>
      <c r="AI59" s="115">
        <f>AC59+AD59+AE59+AF59+AG59+AH59</f>
        <v>500000</v>
      </c>
      <c r="AJ59" s="134">
        <v>2022</v>
      </c>
    </row>
    <row r="60" spans="1:36" s="20" customFormat="1" ht="15">
      <c r="A60" s="56">
        <v>0</v>
      </c>
      <c r="B60" s="56">
        <v>2</v>
      </c>
      <c r="C60" s="56">
        <v>7</v>
      </c>
      <c r="D60" s="56">
        <v>0</v>
      </c>
      <c r="E60" s="56">
        <v>4</v>
      </c>
      <c r="F60" s="56">
        <v>1</v>
      </c>
      <c r="G60" s="56">
        <v>2</v>
      </c>
      <c r="H60" s="56">
        <v>0</v>
      </c>
      <c r="I60" s="56">
        <v>3</v>
      </c>
      <c r="J60" s="56">
        <v>3</v>
      </c>
      <c r="K60" s="56">
        <v>0</v>
      </c>
      <c r="L60" s="56">
        <v>1</v>
      </c>
      <c r="M60" s="56">
        <v>1</v>
      </c>
      <c r="N60" s="56">
        <v>0</v>
      </c>
      <c r="O60" s="56">
        <v>8</v>
      </c>
      <c r="P60" s="56">
        <v>6</v>
      </c>
      <c r="Q60" s="56" t="s">
        <v>0</v>
      </c>
      <c r="R60" s="56">
        <v>0</v>
      </c>
      <c r="S60" s="52">
        <v>3</v>
      </c>
      <c r="T60" s="56">
        <v>3</v>
      </c>
      <c r="U60" s="56">
        <v>3</v>
      </c>
      <c r="V60" s="56">
        <v>1</v>
      </c>
      <c r="W60" s="56">
        <v>0</v>
      </c>
      <c r="X60" s="56">
        <v>1</v>
      </c>
      <c r="Y60" s="56">
        <v>0</v>
      </c>
      <c r="Z60" s="56">
        <v>0</v>
      </c>
      <c r="AA60" s="24" t="s">
        <v>32</v>
      </c>
      <c r="AB60" s="17" t="s">
        <v>20</v>
      </c>
      <c r="AC60" s="133">
        <v>2350000</v>
      </c>
      <c r="AD60" s="133">
        <v>0</v>
      </c>
      <c r="AE60" s="133">
        <v>0</v>
      </c>
      <c r="AF60" s="133">
        <v>0</v>
      </c>
      <c r="AG60" s="133">
        <v>0</v>
      </c>
      <c r="AH60" s="133">
        <v>0</v>
      </c>
      <c r="AI60" s="115">
        <f>AC60+AD60+AE60+AF60+AG60+AH60</f>
        <v>2350000</v>
      </c>
      <c r="AJ60" s="134">
        <v>2022</v>
      </c>
    </row>
    <row r="61" spans="1:36" s="20" customFormat="1" ht="36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>
        <v>0</v>
      </c>
      <c r="S61" s="39">
        <v>3</v>
      </c>
      <c r="T61" s="57">
        <v>3</v>
      </c>
      <c r="U61" s="57">
        <v>3</v>
      </c>
      <c r="V61" s="57">
        <v>1</v>
      </c>
      <c r="W61" s="57">
        <v>0</v>
      </c>
      <c r="X61" s="57">
        <v>1</v>
      </c>
      <c r="Y61" s="57">
        <v>0</v>
      </c>
      <c r="Z61" s="57">
        <v>1</v>
      </c>
      <c r="AA61" s="22" t="s">
        <v>101</v>
      </c>
      <c r="AB61" s="31" t="s">
        <v>22</v>
      </c>
      <c r="AC61" s="135">
        <v>1</v>
      </c>
      <c r="AD61" s="136">
        <v>0</v>
      </c>
      <c r="AE61" s="136">
        <v>0</v>
      </c>
      <c r="AF61" s="136">
        <v>0</v>
      </c>
      <c r="AG61" s="136">
        <v>0</v>
      </c>
      <c r="AH61" s="136">
        <v>0</v>
      </c>
      <c r="AI61" s="113">
        <f>AC61+AD61+AE61+AF61+AG61+AH61</f>
        <v>1</v>
      </c>
      <c r="AJ61" s="132">
        <v>2022</v>
      </c>
    </row>
    <row r="62" spans="1:36" s="20" customFormat="1" ht="36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6">
        <v>0</v>
      </c>
      <c r="S62" s="52">
        <v>3</v>
      </c>
      <c r="T62" s="56">
        <v>3</v>
      </c>
      <c r="U62" s="54">
        <v>3</v>
      </c>
      <c r="V62" s="54">
        <v>1</v>
      </c>
      <c r="W62" s="54">
        <v>0</v>
      </c>
      <c r="X62" s="54">
        <v>2</v>
      </c>
      <c r="Y62" s="54">
        <v>0</v>
      </c>
      <c r="Z62" s="54">
        <v>0</v>
      </c>
      <c r="AA62" s="46" t="s">
        <v>102</v>
      </c>
      <c r="AB62" s="17" t="s">
        <v>44</v>
      </c>
      <c r="AC62" s="137" t="s">
        <v>27</v>
      </c>
      <c r="AD62" s="138" t="s">
        <v>27</v>
      </c>
      <c r="AE62" s="138" t="s">
        <v>27</v>
      </c>
      <c r="AF62" s="138" t="s">
        <v>27</v>
      </c>
      <c r="AG62" s="138" t="s">
        <v>27</v>
      </c>
      <c r="AH62" s="138" t="s">
        <v>27</v>
      </c>
      <c r="AI62" s="138" t="s">
        <v>27</v>
      </c>
      <c r="AJ62" s="130">
        <v>2027</v>
      </c>
    </row>
    <row r="63" spans="1:36" s="20" customFormat="1" ht="36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>
        <v>0</v>
      </c>
      <c r="S63" s="39">
        <v>3</v>
      </c>
      <c r="T63" s="57">
        <v>3</v>
      </c>
      <c r="U63" s="57">
        <v>3</v>
      </c>
      <c r="V63" s="57">
        <v>1</v>
      </c>
      <c r="W63" s="57">
        <v>0</v>
      </c>
      <c r="X63" s="57">
        <v>2</v>
      </c>
      <c r="Y63" s="57">
        <v>0</v>
      </c>
      <c r="Z63" s="57">
        <v>1</v>
      </c>
      <c r="AA63" s="22" t="s">
        <v>103</v>
      </c>
      <c r="AB63" s="31" t="s">
        <v>22</v>
      </c>
      <c r="AC63" s="135">
        <v>3</v>
      </c>
      <c r="AD63" s="136">
        <v>3</v>
      </c>
      <c r="AE63" s="136">
        <v>3</v>
      </c>
      <c r="AF63" s="136">
        <v>3</v>
      </c>
      <c r="AG63" s="136">
        <v>3</v>
      </c>
      <c r="AH63" s="136">
        <v>3</v>
      </c>
      <c r="AI63" s="113">
        <f>AC63+AD63+AE63+AF63+AG63+AH63</f>
        <v>18</v>
      </c>
      <c r="AJ63" s="132">
        <v>2027</v>
      </c>
    </row>
    <row r="64" spans="1:36" s="20" customFormat="1" ht="24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6">
        <v>0</v>
      </c>
      <c r="S64" s="52">
        <v>3</v>
      </c>
      <c r="T64" s="56">
        <v>3</v>
      </c>
      <c r="U64" s="54">
        <v>3</v>
      </c>
      <c r="V64" s="54">
        <v>2</v>
      </c>
      <c r="W64" s="54">
        <v>0</v>
      </c>
      <c r="X64" s="54">
        <v>0</v>
      </c>
      <c r="Y64" s="54">
        <v>0</v>
      </c>
      <c r="Z64" s="54">
        <v>0</v>
      </c>
      <c r="AA64" s="46" t="s">
        <v>104</v>
      </c>
      <c r="AB64" s="17" t="s">
        <v>20</v>
      </c>
      <c r="AC64" s="133">
        <v>0</v>
      </c>
      <c r="AD64" s="129">
        <v>0</v>
      </c>
      <c r="AE64" s="129">
        <v>0</v>
      </c>
      <c r="AF64" s="129">
        <v>0</v>
      </c>
      <c r="AG64" s="129">
        <v>0</v>
      </c>
      <c r="AH64" s="129">
        <v>0</v>
      </c>
      <c r="AI64" s="129">
        <f>AC64+AD64+AE64+AF64+AG64+AH64</f>
        <v>0</v>
      </c>
      <c r="AJ64" s="130">
        <v>2027</v>
      </c>
    </row>
    <row r="65" spans="1:36" s="20" customFormat="1" ht="24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>
        <v>0</v>
      </c>
      <c r="S65" s="39">
        <v>3</v>
      </c>
      <c r="T65" s="57">
        <v>3</v>
      </c>
      <c r="U65" s="57">
        <v>3</v>
      </c>
      <c r="V65" s="57">
        <v>2</v>
      </c>
      <c r="W65" s="57">
        <v>0</v>
      </c>
      <c r="X65" s="57">
        <v>0</v>
      </c>
      <c r="Y65" s="57">
        <v>0</v>
      </c>
      <c r="Z65" s="57">
        <v>1</v>
      </c>
      <c r="AA65" s="22" t="s">
        <v>119</v>
      </c>
      <c r="AB65" s="31" t="s">
        <v>22</v>
      </c>
      <c r="AC65" s="135">
        <v>55</v>
      </c>
      <c r="AD65" s="136">
        <v>20</v>
      </c>
      <c r="AE65" s="136">
        <v>25</v>
      </c>
      <c r="AF65" s="136">
        <v>30</v>
      </c>
      <c r="AG65" s="136">
        <v>35</v>
      </c>
      <c r="AH65" s="136">
        <v>35</v>
      </c>
      <c r="AI65" s="136">
        <f>AC65+AD65+AE65+AF65+AG65+AH65</f>
        <v>200</v>
      </c>
      <c r="AJ65" s="132">
        <v>2027</v>
      </c>
    </row>
    <row r="66" spans="1:36" s="20" customFormat="1" ht="39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6">
        <v>0</v>
      </c>
      <c r="S66" s="52">
        <v>3</v>
      </c>
      <c r="T66" s="56">
        <v>3</v>
      </c>
      <c r="U66" s="54">
        <v>3</v>
      </c>
      <c r="V66" s="54">
        <v>2</v>
      </c>
      <c r="W66" s="54">
        <v>0</v>
      </c>
      <c r="X66" s="54">
        <v>1</v>
      </c>
      <c r="Y66" s="54">
        <v>0</v>
      </c>
      <c r="Z66" s="54">
        <v>0</v>
      </c>
      <c r="AA66" s="46" t="s">
        <v>105</v>
      </c>
      <c r="AB66" s="17" t="s">
        <v>44</v>
      </c>
      <c r="AC66" s="139" t="s">
        <v>27</v>
      </c>
      <c r="AD66" s="138" t="s">
        <v>27</v>
      </c>
      <c r="AE66" s="138" t="s">
        <v>27</v>
      </c>
      <c r="AF66" s="138" t="s">
        <v>27</v>
      </c>
      <c r="AG66" s="138" t="s">
        <v>27</v>
      </c>
      <c r="AH66" s="138" t="s">
        <v>27</v>
      </c>
      <c r="AI66" s="138" t="s">
        <v>27</v>
      </c>
      <c r="AJ66" s="130">
        <v>2027</v>
      </c>
    </row>
    <row r="67" spans="1:36" s="20" customFormat="1" ht="37.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>
        <v>0</v>
      </c>
      <c r="S67" s="39">
        <v>3</v>
      </c>
      <c r="T67" s="57">
        <v>3</v>
      </c>
      <c r="U67" s="57">
        <v>3</v>
      </c>
      <c r="V67" s="57">
        <v>2</v>
      </c>
      <c r="W67" s="57">
        <v>0</v>
      </c>
      <c r="X67" s="57">
        <v>1</v>
      </c>
      <c r="Y67" s="57">
        <v>0</v>
      </c>
      <c r="Z67" s="57">
        <v>1</v>
      </c>
      <c r="AA67" s="22" t="s">
        <v>106</v>
      </c>
      <c r="AB67" s="31" t="s">
        <v>22</v>
      </c>
      <c r="AC67" s="135">
        <v>20</v>
      </c>
      <c r="AD67" s="136">
        <v>25</v>
      </c>
      <c r="AE67" s="136">
        <v>40</v>
      </c>
      <c r="AF67" s="136">
        <v>40</v>
      </c>
      <c r="AG67" s="136">
        <v>40</v>
      </c>
      <c r="AH67" s="136">
        <v>40</v>
      </c>
      <c r="AI67" s="113">
        <f>AC67+AD67+AE67+AF67+AG67+AH67</f>
        <v>205</v>
      </c>
      <c r="AJ67" s="132">
        <v>2027</v>
      </c>
    </row>
    <row r="68" spans="1:36" s="20" customFormat="1" ht="36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6">
        <v>0</v>
      </c>
      <c r="S68" s="52">
        <v>3</v>
      </c>
      <c r="T68" s="56">
        <v>3</v>
      </c>
      <c r="U68" s="54">
        <v>3</v>
      </c>
      <c r="V68" s="54">
        <v>2</v>
      </c>
      <c r="W68" s="54">
        <v>0</v>
      </c>
      <c r="X68" s="54">
        <v>2</v>
      </c>
      <c r="Y68" s="54">
        <v>0</v>
      </c>
      <c r="Z68" s="54">
        <v>0</v>
      </c>
      <c r="AA68" s="46" t="s">
        <v>107</v>
      </c>
      <c r="AB68" s="17" t="s">
        <v>44</v>
      </c>
      <c r="AC68" s="139" t="s">
        <v>27</v>
      </c>
      <c r="AD68" s="138" t="s">
        <v>27</v>
      </c>
      <c r="AE68" s="138" t="s">
        <v>27</v>
      </c>
      <c r="AF68" s="138" t="s">
        <v>27</v>
      </c>
      <c r="AG68" s="138" t="s">
        <v>27</v>
      </c>
      <c r="AH68" s="138" t="s">
        <v>27</v>
      </c>
      <c r="AI68" s="138" t="s">
        <v>27</v>
      </c>
      <c r="AJ68" s="130">
        <v>2027</v>
      </c>
    </row>
    <row r="69" spans="1:36" s="20" customFormat="1" ht="36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>
        <v>0</v>
      </c>
      <c r="S69" s="39">
        <v>3</v>
      </c>
      <c r="T69" s="57">
        <v>3</v>
      </c>
      <c r="U69" s="57">
        <v>3</v>
      </c>
      <c r="V69" s="57">
        <v>2</v>
      </c>
      <c r="W69" s="57">
        <v>0</v>
      </c>
      <c r="X69" s="57">
        <v>2</v>
      </c>
      <c r="Y69" s="57">
        <v>0</v>
      </c>
      <c r="Z69" s="57">
        <v>1</v>
      </c>
      <c r="AA69" s="22" t="s">
        <v>108</v>
      </c>
      <c r="AB69" s="31" t="s">
        <v>22</v>
      </c>
      <c r="AC69" s="135">
        <v>2</v>
      </c>
      <c r="AD69" s="136">
        <v>2</v>
      </c>
      <c r="AE69" s="136">
        <v>2</v>
      </c>
      <c r="AF69" s="136">
        <v>2</v>
      </c>
      <c r="AG69" s="136">
        <v>2</v>
      </c>
      <c r="AH69" s="136">
        <v>2</v>
      </c>
      <c r="AI69" s="113">
        <f>AC69+AD69+AE69+AF69+AG69+AH69</f>
        <v>12</v>
      </c>
      <c r="AJ69" s="132">
        <v>2027</v>
      </c>
    </row>
    <row r="70" spans="1:36" s="20" customFormat="1" ht="24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>
        <v>0</v>
      </c>
      <c r="S70" s="52">
        <v>3</v>
      </c>
      <c r="T70" s="56">
        <v>3</v>
      </c>
      <c r="U70" s="56">
        <v>3</v>
      </c>
      <c r="V70" s="56">
        <v>3</v>
      </c>
      <c r="W70" s="56">
        <v>0</v>
      </c>
      <c r="X70" s="56">
        <v>0</v>
      </c>
      <c r="Y70" s="56">
        <v>0</v>
      </c>
      <c r="Z70" s="56">
        <v>0</v>
      </c>
      <c r="AA70" s="50" t="s">
        <v>109</v>
      </c>
      <c r="AB70" s="17" t="s">
        <v>20</v>
      </c>
      <c r="AC70" s="133">
        <v>0</v>
      </c>
      <c r="AD70" s="133">
        <v>0</v>
      </c>
      <c r="AE70" s="133">
        <v>0</v>
      </c>
      <c r="AF70" s="133">
        <v>0</v>
      </c>
      <c r="AG70" s="133">
        <v>0</v>
      </c>
      <c r="AH70" s="133">
        <v>0</v>
      </c>
      <c r="AI70" s="115">
        <f>AC70+AD70+AE70+AF70+AG70+AH70</f>
        <v>0</v>
      </c>
      <c r="AJ70" s="134">
        <v>2027</v>
      </c>
    </row>
    <row r="71" spans="1:36" s="20" customFormat="1" ht="24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>
        <v>0</v>
      </c>
      <c r="S71" s="39">
        <v>3</v>
      </c>
      <c r="T71" s="57">
        <v>3</v>
      </c>
      <c r="U71" s="57">
        <v>3</v>
      </c>
      <c r="V71" s="57">
        <v>3</v>
      </c>
      <c r="W71" s="57">
        <v>0</v>
      </c>
      <c r="X71" s="57">
        <v>0</v>
      </c>
      <c r="Y71" s="57">
        <v>0</v>
      </c>
      <c r="Z71" s="57">
        <v>1</v>
      </c>
      <c r="AA71" s="22" t="s">
        <v>110</v>
      </c>
      <c r="AB71" s="31" t="s">
        <v>22</v>
      </c>
      <c r="AC71" s="135">
        <v>25</v>
      </c>
      <c r="AD71" s="136">
        <v>52</v>
      </c>
      <c r="AE71" s="136">
        <v>5</v>
      </c>
      <c r="AF71" s="136">
        <v>0</v>
      </c>
      <c r="AG71" s="136">
        <v>0</v>
      </c>
      <c r="AH71" s="136">
        <v>0</v>
      </c>
      <c r="AI71" s="113">
        <f>AC71++AD71+AE71+AF71+AG71++AH71</f>
        <v>82</v>
      </c>
      <c r="AJ71" s="132">
        <v>2027</v>
      </c>
    </row>
    <row r="72" spans="1:36" s="20" customFormat="1" ht="36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>
        <v>0</v>
      </c>
      <c r="S72" s="54">
        <v>3</v>
      </c>
      <c r="T72" s="54">
        <v>3</v>
      </c>
      <c r="U72" s="54">
        <v>3</v>
      </c>
      <c r="V72" s="54">
        <v>3</v>
      </c>
      <c r="W72" s="54">
        <v>0</v>
      </c>
      <c r="X72" s="54">
        <v>1</v>
      </c>
      <c r="Y72" s="54">
        <v>0</v>
      </c>
      <c r="Z72" s="54">
        <v>0</v>
      </c>
      <c r="AA72" s="46" t="s">
        <v>111</v>
      </c>
      <c r="AB72" s="17" t="s">
        <v>44</v>
      </c>
      <c r="AC72" s="137" t="s">
        <v>27</v>
      </c>
      <c r="AD72" s="137" t="s">
        <v>27</v>
      </c>
      <c r="AE72" s="137" t="s">
        <v>27</v>
      </c>
      <c r="AF72" s="137" t="s">
        <v>27</v>
      </c>
      <c r="AG72" s="137" t="s">
        <v>27</v>
      </c>
      <c r="AH72" s="137" t="s">
        <v>27</v>
      </c>
      <c r="AI72" s="137" t="s">
        <v>27</v>
      </c>
      <c r="AJ72" s="137">
        <v>2027</v>
      </c>
    </row>
    <row r="73" spans="1:36" s="20" customFormat="1" ht="37.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>
        <v>0</v>
      </c>
      <c r="S73" s="57">
        <v>3</v>
      </c>
      <c r="T73" s="57">
        <v>3</v>
      </c>
      <c r="U73" s="57">
        <v>3</v>
      </c>
      <c r="V73" s="57">
        <v>3</v>
      </c>
      <c r="W73" s="57">
        <v>0</v>
      </c>
      <c r="X73" s="57">
        <v>1</v>
      </c>
      <c r="Y73" s="57">
        <v>0</v>
      </c>
      <c r="Z73" s="57">
        <v>1</v>
      </c>
      <c r="AA73" s="22" t="s">
        <v>112</v>
      </c>
      <c r="AB73" s="31" t="s">
        <v>22</v>
      </c>
      <c r="AC73" s="135">
        <v>1</v>
      </c>
      <c r="AD73" s="135">
        <v>1</v>
      </c>
      <c r="AE73" s="135">
        <v>1</v>
      </c>
      <c r="AF73" s="135">
        <v>1</v>
      </c>
      <c r="AG73" s="135">
        <v>1</v>
      </c>
      <c r="AH73" s="135">
        <v>1</v>
      </c>
      <c r="AI73" s="135">
        <f>AC73+AD73+AE73+AF73+AG73+AH73</f>
        <v>6</v>
      </c>
      <c r="AJ73" s="135">
        <v>2027</v>
      </c>
    </row>
    <row r="74" spans="1:36" s="20" customFormat="1" ht="24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>
        <v>0</v>
      </c>
      <c r="S74" s="57">
        <v>3</v>
      </c>
      <c r="T74" s="57">
        <v>3</v>
      </c>
      <c r="U74" s="57">
        <v>3</v>
      </c>
      <c r="V74" s="57">
        <v>3</v>
      </c>
      <c r="W74" s="57">
        <v>0</v>
      </c>
      <c r="X74" s="57">
        <v>1</v>
      </c>
      <c r="Y74" s="57">
        <v>0</v>
      </c>
      <c r="Z74" s="57">
        <v>2</v>
      </c>
      <c r="AA74" s="22" t="s">
        <v>113</v>
      </c>
      <c r="AB74" s="31" t="s">
        <v>22</v>
      </c>
      <c r="AC74" s="135">
        <v>2</v>
      </c>
      <c r="AD74" s="135">
        <v>3</v>
      </c>
      <c r="AE74" s="135">
        <v>4</v>
      </c>
      <c r="AF74" s="135">
        <v>5</v>
      </c>
      <c r="AG74" s="135">
        <v>5</v>
      </c>
      <c r="AH74" s="135">
        <v>5</v>
      </c>
      <c r="AI74" s="135">
        <f>AC74+AD74+AE74+AF74+AG74+AH74</f>
        <v>24</v>
      </c>
      <c r="AJ74" s="135">
        <v>2027</v>
      </c>
    </row>
    <row r="75" spans="1:36" s="20" customFormat="1" ht="25.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>
        <v>0</v>
      </c>
      <c r="S75" s="54">
        <v>3</v>
      </c>
      <c r="T75" s="54">
        <v>3</v>
      </c>
      <c r="U75" s="54">
        <v>3</v>
      </c>
      <c r="V75" s="54">
        <v>3</v>
      </c>
      <c r="W75" s="54">
        <v>0</v>
      </c>
      <c r="X75" s="54">
        <v>2</v>
      </c>
      <c r="Y75" s="54">
        <v>0</v>
      </c>
      <c r="Z75" s="54">
        <v>0</v>
      </c>
      <c r="AA75" s="46" t="s">
        <v>114</v>
      </c>
      <c r="AB75" s="17" t="s">
        <v>44</v>
      </c>
      <c r="AC75" s="137" t="s">
        <v>27</v>
      </c>
      <c r="AD75" s="137" t="s">
        <v>27</v>
      </c>
      <c r="AE75" s="137" t="s">
        <v>27</v>
      </c>
      <c r="AF75" s="137" t="s">
        <v>27</v>
      </c>
      <c r="AG75" s="137" t="s">
        <v>27</v>
      </c>
      <c r="AH75" s="137" t="s">
        <v>27</v>
      </c>
      <c r="AI75" s="137" t="s">
        <v>27</v>
      </c>
      <c r="AJ75" s="137">
        <v>2027</v>
      </c>
    </row>
    <row r="76" spans="1:36" s="20" customFormat="1" ht="36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>
        <v>0</v>
      </c>
      <c r="S76" s="57">
        <v>3</v>
      </c>
      <c r="T76" s="57">
        <v>3</v>
      </c>
      <c r="U76" s="57">
        <v>3</v>
      </c>
      <c r="V76" s="57">
        <v>3</v>
      </c>
      <c r="W76" s="57">
        <v>0</v>
      </c>
      <c r="X76" s="57">
        <v>2</v>
      </c>
      <c r="Y76" s="57">
        <v>0</v>
      </c>
      <c r="Z76" s="57">
        <v>1</v>
      </c>
      <c r="AA76" s="22" t="s">
        <v>115</v>
      </c>
      <c r="AB76" s="31" t="s">
        <v>22</v>
      </c>
      <c r="AC76" s="135">
        <v>10</v>
      </c>
      <c r="AD76" s="135">
        <v>15</v>
      </c>
      <c r="AE76" s="135">
        <v>20</v>
      </c>
      <c r="AF76" s="135">
        <v>25</v>
      </c>
      <c r="AG76" s="135">
        <v>30</v>
      </c>
      <c r="AH76" s="135">
        <v>35</v>
      </c>
      <c r="AI76" s="135">
        <f>AC76+AD76+AE76+AF76+AG76+AH76</f>
        <v>135</v>
      </c>
      <c r="AJ76" s="135">
        <v>2027</v>
      </c>
    </row>
    <row r="77" spans="1:36" s="20" customFormat="1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5"/>
      <c r="M77" s="5"/>
      <c r="N77" s="5"/>
      <c r="O77" s="5"/>
      <c r="P77" s="5"/>
      <c r="Q77" s="5"/>
      <c r="R77" s="5"/>
      <c r="S77" s="5"/>
      <c r="T77" s="21"/>
      <c r="U77" s="21"/>
      <c r="V77" s="21"/>
      <c r="W77" s="21"/>
      <c r="X77" s="21"/>
      <c r="Y77" s="21"/>
      <c r="Z77" s="21"/>
      <c r="AA77" s="59"/>
      <c r="AB77" s="5"/>
      <c r="AC77" s="61"/>
      <c r="AD77" s="61"/>
      <c r="AE77" s="61"/>
      <c r="AF77" s="61"/>
      <c r="AG77" s="61"/>
      <c r="AH77" s="61"/>
      <c r="AI77" s="61"/>
      <c r="AJ77" s="61"/>
    </row>
    <row r="78" spans="1:36" s="20" customFormat="1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5"/>
      <c r="M78" s="5"/>
      <c r="N78" s="5"/>
      <c r="O78" s="5"/>
      <c r="P78" s="5"/>
      <c r="Q78" s="5"/>
      <c r="R78" s="5"/>
      <c r="S78" s="5"/>
      <c r="T78" s="21"/>
      <c r="U78" s="21"/>
      <c r="V78" s="21"/>
      <c r="W78" s="21"/>
      <c r="X78" s="21"/>
      <c r="Y78" s="21"/>
      <c r="Z78" s="21"/>
      <c r="AA78" s="60"/>
      <c r="AB78" s="5"/>
      <c r="AC78" s="5"/>
      <c r="AD78" s="5"/>
      <c r="AE78" s="5"/>
      <c r="AF78" s="5"/>
      <c r="AG78" s="5"/>
      <c r="AH78" s="5"/>
      <c r="AI78" s="5"/>
      <c r="AJ78" s="5"/>
    </row>
    <row r="79" spans="1:36" s="20" customFormat="1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5"/>
      <c r="M79" s="5"/>
      <c r="N79" s="5"/>
      <c r="O79" s="5"/>
      <c r="P79" s="5"/>
      <c r="Q79" s="5"/>
      <c r="R79" s="5"/>
      <c r="S79" s="5"/>
      <c r="T79" s="21"/>
      <c r="U79" s="21"/>
      <c r="V79" s="21"/>
      <c r="W79" s="21"/>
      <c r="X79" s="21"/>
      <c r="Y79" s="21"/>
      <c r="Z79" s="21"/>
      <c r="AA79" s="60"/>
      <c r="AB79" s="5"/>
      <c r="AC79" s="5"/>
      <c r="AD79" s="5"/>
      <c r="AE79" s="5"/>
      <c r="AF79" s="5"/>
      <c r="AG79" s="5"/>
      <c r="AH79" s="5"/>
      <c r="AI79" s="5"/>
      <c r="AJ79" s="5"/>
    </row>
    <row r="80" spans="1:36" s="20" customFormat="1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5"/>
      <c r="M80" s="5"/>
      <c r="N80" s="5"/>
      <c r="O80" s="5"/>
      <c r="P80" s="5"/>
      <c r="Q80" s="5"/>
      <c r="R80" s="5"/>
      <c r="S80" s="5"/>
      <c r="T80" s="21"/>
      <c r="U80" s="21"/>
      <c r="V80" s="21"/>
      <c r="W80" s="21"/>
      <c r="X80" s="21"/>
      <c r="Y80" s="21"/>
      <c r="Z80" s="21"/>
      <c r="AA80" s="60"/>
      <c r="AB80" s="5"/>
      <c r="AC80" s="5"/>
      <c r="AD80" s="5"/>
      <c r="AE80" s="5"/>
      <c r="AF80" s="5"/>
      <c r="AG80" s="5"/>
      <c r="AH80" s="5"/>
      <c r="AI80" s="5"/>
      <c r="AJ80" s="5"/>
    </row>
    <row r="81" spans="1:36" s="20" customFormat="1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5"/>
      <c r="M81" s="5"/>
      <c r="N81" s="5"/>
      <c r="O81" s="5"/>
      <c r="P81" s="5"/>
      <c r="Q81" s="5"/>
      <c r="R81" s="5"/>
      <c r="S81" s="5"/>
      <c r="T81" s="21"/>
      <c r="U81" s="21"/>
      <c r="V81" s="21"/>
      <c r="W81" s="21"/>
      <c r="X81" s="21"/>
      <c r="Y81" s="21"/>
      <c r="Z81" s="21"/>
      <c r="AA81" s="60"/>
      <c r="AB81" s="5"/>
      <c r="AC81" s="5"/>
      <c r="AD81" s="5"/>
      <c r="AE81" s="5"/>
      <c r="AF81" s="5"/>
      <c r="AG81" s="5"/>
      <c r="AH81" s="5"/>
      <c r="AI81" s="5"/>
      <c r="AJ81" s="5"/>
    </row>
    <row r="82" spans="1:36" s="20" customFormat="1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5"/>
      <c r="M82" s="5"/>
      <c r="N82" s="5"/>
      <c r="O82" s="5"/>
      <c r="P82" s="5"/>
      <c r="Q82" s="5"/>
      <c r="R82" s="5"/>
      <c r="S82" s="5"/>
      <c r="T82" s="21"/>
      <c r="U82" s="21"/>
      <c r="V82" s="21"/>
      <c r="W82" s="21"/>
      <c r="X82" s="21"/>
      <c r="Y82" s="21"/>
      <c r="Z82" s="21"/>
      <c r="AA82" s="60"/>
      <c r="AB82" s="5"/>
      <c r="AC82" s="5"/>
      <c r="AD82" s="5"/>
      <c r="AE82" s="5"/>
      <c r="AF82" s="5"/>
      <c r="AG82" s="5"/>
      <c r="AH82" s="5"/>
      <c r="AI82" s="5"/>
      <c r="AJ82" s="5"/>
    </row>
    <row r="83" spans="1:36" s="20" customFormat="1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5"/>
      <c r="M83" s="5"/>
      <c r="N83" s="5"/>
      <c r="O83" s="5"/>
      <c r="P83" s="5"/>
      <c r="Q83" s="5"/>
      <c r="R83" s="5"/>
      <c r="S83" s="5"/>
      <c r="T83" s="21"/>
      <c r="U83" s="21"/>
      <c r="V83" s="21"/>
      <c r="W83" s="21"/>
      <c r="X83" s="21"/>
      <c r="Y83" s="21"/>
      <c r="Z83" s="21"/>
      <c r="AA83" s="60"/>
      <c r="AB83" s="5"/>
      <c r="AC83" s="5"/>
      <c r="AD83" s="5"/>
      <c r="AE83" s="5"/>
      <c r="AF83" s="5"/>
      <c r="AG83" s="5"/>
      <c r="AH83" s="5"/>
      <c r="AI83" s="5"/>
      <c r="AJ83" s="5"/>
    </row>
    <row r="84" spans="1:36" s="20" customFormat="1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5"/>
      <c r="M84" s="5"/>
      <c r="N84" s="5"/>
      <c r="O84" s="5"/>
      <c r="P84" s="5"/>
      <c r="Q84" s="5"/>
      <c r="R84" s="5"/>
      <c r="S84" s="5"/>
      <c r="T84" s="21"/>
      <c r="U84" s="21"/>
      <c r="V84" s="21"/>
      <c r="W84" s="21"/>
      <c r="X84" s="21"/>
      <c r="Y84" s="21"/>
      <c r="Z84" s="21"/>
      <c r="AA84" s="60"/>
      <c r="AB84" s="5"/>
      <c r="AC84" s="5"/>
      <c r="AD84" s="5"/>
      <c r="AE84" s="5"/>
      <c r="AF84" s="5"/>
      <c r="AG84" s="5"/>
      <c r="AH84" s="5"/>
      <c r="AI84" s="5"/>
      <c r="AJ84" s="5"/>
    </row>
    <row r="85" spans="1:36" s="20" customFormat="1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5"/>
      <c r="M85" s="5"/>
      <c r="N85" s="5"/>
      <c r="O85" s="5"/>
      <c r="P85" s="5"/>
      <c r="Q85" s="5"/>
      <c r="R85" s="5"/>
      <c r="S85" s="5"/>
      <c r="T85" s="21"/>
      <c r="U85" s="21"/>
      <c r="V85" s="21"/>
      <c r="W85" s="21"/>
      <c r="X85" s="21"/>
      <c r="Y85" s="96"/>
      <c r="Z85" s="21"/>
      <c r="AA85" s="60"/>
      <c r="AB85" s="5"/>
      <c r="AC85" s="5"/>
      <c r="AD85" s="5"/>
      <c r="AE85" s="5"/>
      <c r="AF85" s="5"/>
      <c r="AG85" s="5"/>
      <c r="AH85" s="5"/>
      <c r="AI85" s="5"/>
      <c r="AJ85" s="5"/>
    </row>
    <row r="86" spans="1:36" s="20" customFormat="1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5"/>
      <c r="M86" s="5"/>
      <c r="N86" s="5"/>
      <c r="O86" s="5"/>
      <c r="P86" s="5"/>
      <c r="Q86" s="5"/>
      <c r="R86" s="5"/>
      <c r="S86" s="5"/>
      <c r="T86" s="21"/>
      <c r="U86" s="21"/>
      <c r="V86" s="21"/>
      <c r="W86" s="21"/>
      <c r="X86" s="21"/>
      <c r="Y86" s="21"/>
      <c r="Z86" s="21"/>
      <c r="AA86" s="60"/>
      <c r="AB86" s="5"/>
      <c r="AC86" s="5"/>
      <c r="AD86" s="5"/>
      <c r="AE86" s="5"/>
      <c r="AF86" s="5"/>
      <c r="AG86" s="5"/>
      <c r="AH86" s="5"/>
      <c r="AI86" s="5"/>
      <c r="AJ86" s="5"/>
    </row>
    <row r="87" spans="1:36" s="20" customFormat="1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5"/>
      <c r="M87" s="5"/>
      <c r="N87" s="5"/>
      <c r="O87" s="5"/>
      <c r="P87" s="5"/>
      <c r="Q87" s="5"/>
      <c r="R87" s="5"/>
      <c r="S87" s="5"/>
      <c r="T87" s="21"/>
      <c r="U87" s="21"/>
      <c r="V87" s="21"/>
      <c r="W87" s="21"/>
      <c r="X87" s="21"/>
      <c r="Y87" s="21"/>
      <c r="Z87" s="21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s="20" customFormat="1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5"/>
      <c r="M88" s="5"/>
      <c r="N88" s="5"/>
      <c r="O88" s="5"/>
      <c r="P88" s="5"/>
      <c r="Q88" s="5"/>
      <c r="R88" s="5"/>
      <c r="S88" s="5"/>
      <c r="T88" s="21"/>
      <c r="U88" s="21"/>
      <c r="V88" s="21"/>
      <c r="W88" s="21"/>
      <c r="X88" s="21"/>
      <c r="Y88" s="21"/>
      <c r="Z88" s="21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s="20" customFormat="1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5"/>
      <c r="M89" s="5"/>
      <c r="N89" s="5"/>
      <c r="O89" s="5"/>
      <c r="P89" s="5"/>
      <c r="Q89" s="5"/>
      <c r="R89" s="5"/>
      <c r="S89" s="5"/>
      <c r="T89" s="21"/>
      <c r="U89" s="21"/>
      <c r="V89" s="21"/>
      <c r="W89" s="21"/>
      <c r="X89" s="21"/>
      <c r="Y89" s="21"/>
      <c r="Z89" s="21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s="20" customFormat="1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5"/>
      <c r="M90" s="5"/>
      <c r="N90" s="5"/>
      <c r="O90" s="5"/>
      <c r="P90" s="5"/>
      <c r="Q90" s="5"/>
      <c r="R90" s="5"/>
      <c r="S90" s="5"/>
      <c r="T90" s="21"/>
      <c r="U90" s="21"/>
      <c r="V90" s="21"/>
      <c r="W90" s="21"/>
      <c r="X90" s="21"/>
      <c r="Y90" s="21"/>
      <c r="Z90" s="21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s="20" customFormat="1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5"/>
      <c r="M91" s="5"/>
      <c r="N91" s="5"/>
      <c r="O91" s="5"/>
      <c r="P91" s="5"/>
      <c r="Q91" s="5"/>
      <c r="R91" s="5"/>
      <c r="S91" s="5"/>
      <c r="T91" s="21"/>
      <c r="U91" s="21"/>
      <c r="V91" s="21"/>
      <c r="W91" s="21"/>
      <c r="X91" s="21"/>
      <c r="Y91" s="21"/>
      <c r="Z91" s="21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s="20" customFormat="1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5"/>
      <c r="M92" s="5"/>
      <c r="N92" s="5"/>
      <c r="O92" s="5"/>
      <c r="P92" s="5"/>
      <c r="Q92" s="5"/>
      <c r="R92" s="5"/>
      <c r="S92" s="5"/>
      <c r="T92" s="21"/>
      <c r="U92" s="21"/>
      <c r="V92" s="21"/>
      <c r="W92" s="21"/>
      <c r="X92" s="21"/>
      <c r="Y92" s="21"/>
      <c r="Z92" s="21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1:36" s="20" customFormat="1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5"/>
      <c r="M93" s="5"/>
      <c r="N93" s="5"/>
      <c r="O93" s="5"/>
      <c r="P93" s="5"/>
      <c r="Q93" s="5"/>
      <c r="R93" s="5"/>
      <c r="S93" s="5"/>
      <c r="T93" s="21"/>
      <c r="U93" s="21"/>
      <c r="V93" s="21"/>
      <c r="W93" s="21"/>
      <c r="X93" s="21"/>
      <c r="Y93" s="21"/>
      <c r="Z93" s="21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1:36" s="20" customFormat="1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5"/>
      <c r="M94" s="5"/>
      <c r="N94" s="5"/>
      <c r="O94" s="5"/>
      <c r="P94" s="5"/>
      <c r="Q94" s="5"/>
      <c r="R94" s="5"/>
      <c r="S94" s="5"/>
      <c r="T94" s="21"/>
      <c r="U94" s="21"/>
      <c r="V94" s="21"/>
      <c r="W94" s="21"/>
      <c r="X94" s="21"/>
      <c r="Y94" s="21"/>
      <c r="Z94" s="21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1:36" s="20" customFormat="1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5"/>
      <c r="M95" s="5"/>
      <c r="N95" s="5"/>
      <c r="O95" s="5"/>
      <c r="P95" s="5"/>
      <c r="Q95" s="5"/>
      <c r="R95" s="5"/>
      <c r="S95" s="5"/>
      <c r="T95" s="21"/>
      <c r="U95" s="21"/>
      <c r="V95" s="21"/>
      <c r="W95" s="21"/>
      <c r="X95" s="21"/>
      <c r="Y95" s="21"/>
      <c r="Z95" s="21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1:36" s="20" customFormat="1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5"/>
      <c r="M96" s="5"/>
      <c r="N96" s="5"/>
      <c r="O96" s="5"/>
      <c r="P96" s="5"/>
      <c r="Q96" s="5"/>
      <c r="R96" s="5"/>
      <c r="S96" s="5"/>
      <c r="T96" s="21"/>
      <c r="U96" s="21"/>
      <c r="V96" s="21"/>
      <c r="W96" s="21"/>
      <c r="X96" s="21"/>
      <c r="Y96" s="21"/>
      <c r="Z96" s="21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1:36" s="20" customFormat="1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5"/>
      <c r="M97" s="5"/>
      <c r="N97" s="5"/>
      <c r="O97" s="5"/>
      <c r="P97" s="5"/>
      <c r="Q97" s="5"/>
      <c r="R97" s="5"/>
      <c r="S97" s="5"/>
      <c r="T97" s="21"/>
      <c r="U97" s="21"/>
      <c r="V97" s="21"/>
      <c r="W97" s="21"/>
      <c r="X97" s="21"/>
      <c r="Y97" s="21"/>
      <c r="Z97" s="21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1:36" s="20" customFormat="1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5"/>
      <c r="M98" s="5"/>
      <c r="N98" s="5"/>
      <c r="O98" s="5"/>
      <c r="P98" s="5"/>
      <c r="Q98" s="5"/>
      <c r="R98" s="5"/>
      <c r="S98" s="5"/>
      <c r="T98" s="21"/>
      <c r="U98" s="21"/>
      <c r="V98" s="21"/>
      <c r="W98" s="21"/>
      <c r="X98" s="21"/>
      <c r="Y98" s="21"/>
      <c r="Z98" s="21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1:36" s="20" customFormat="1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5"/>
      <c r="M99" s="5"/>
      <c r="N99" s="5"/>
      <c r="O99" s="5"/>
      <c r="P99" s="5"/>
      <c r="Q99" s="5"/>
      <c r="R99" s="5"/>
      <c r="S99" s="5"/>
      <c r="T99" s="21"/>
      <c r="U99" s="21"/>
      <c r="V99" s="21"/>
      <c r="W99" s="21"/>
      <c r="X99" s="21"/>
      <c r="Y99" s="21"/>
      <c r="Z99" s="21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1:36" s="20" customFormat="1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5"/>
      <c r="M100" s="5"/>
      <c r="N100" s="5"/>
      <c r="O100" s="5"/>
      <c r="P100" s="5"/>
      <c r="Q100" s="5"/>
      <c r="R100" s="5"/>
      <c r="S100" s="5"/>
      <c r="T100" s="21"/>
      <c r="U100" s="21"/>
      <c r="V100" s="21"/>
      <c r="W100" s="21"/>
      <c r="X100" s="21"/>
      <c r="Y100" s="21"/>
      <c r="Z100" s="21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1:36" s="20" customFormat="1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5"/>
      <c r="M101" s="5"/>
      <c r="N101" s="5"/>
      <c r="O101" s="5"/>
      <c r="P101" s="5"/>
      <c r="Q101" s="5"/>
      <c r="R101" s="5"/>
      <c r="S101" s="5"/>
      <c r="T101" s="21"/>
      <c r="U101" s="21"/>
      <c r="V101" s="21"/>
      <c r="W101" s="21"/>
      <c r="X101" s="21"/>
      <c r="Y101" s="21"/>
      <c r="Z101" s="21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1:36" s="20" customFormat="1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5"/>
      <c r="M102" s="5"/>
      <c r="N102" s="5"/>
      <c r="O102" s="5"/>
      <c r="P102" s="5"/>
      <c r="Q102" s="5"/>
      <c r="R102" s="5"/>
      <c r="S102" s="5"/>
      <c r="T102" s="21"/>
      <c r="U102" s="21"/>
      <c r="V102" s="21"/>
      <c r="W102" s="21"/>
      <c r="X102" s="21"/>
      <c r="Y102" s="21"/>
      <c r="Z102" s="21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1:36" s="20" customFormat="1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5"/>
      <c r="M103" s="5"/>
      <c r="N103" s="5"/>
      <c r="O103" s="5"/>
      <c r="P103" s="5"/>
      <c r="Q103" s="5"/>
      <c r="R103" s="5"/>
      <c r="S103" s="5"/>
      <c r="T103" s="21"/>
      <c r="U103" s="21"/>
      <c r="V103" s="21"/>
      <c r="W103" s="21"/>
      <c r="X103" s="21"/>
      <c r="Y103" s="21"/>
      <c r="Z103" s="21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1:36" s="20" customFormat="1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5"/>
      <c r="M104" s="5"/>
      <c r="N104" s="5"/>
      <c r="O104" s="5"/>
      <c r="P104" s="5"/>
      <c r="Q104" s="5"/>
      <c r="R104" s="5"/>
      <c r="S104" s="5"/>
      <c r="T104" s="21"/>
      <c r="U104" s="21"/>
      <c r="V104" s="21"/>
      <c r="W104" s="21"/>
      <c r="X104" s="21"/>
      <c r="Y104" s="21"/>
      <c r="Z104" s="21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1:36" s="20" customFormat="1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5"/>
      <c r="M105" s="5"/>
      <c r="N105" s="5"/>
      <c r="O105" s="5"/>
      <c r="P105" s="5"/>
      <c r="Q105" s="5"/>
      <c r="R105" s="5"/>
      <c r="S105" s="5"/>
      <c r="T105" s="21"/>
      <c r="U105" s="21"/>
      <c r="V105" s="21"/>
      <c r="W105" s="21"/>
      <c r="X105" s="21"/>
      <c r="Y105" s="21"/>
      <c r="Z105" s="21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1:36" s="20" customFormat="1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5"/>
      <c r="M106" s="5"/>
      <c r="N106" s="5"/>
      <c r="O106" s="5"/>
      <c r="P106" s="5"/>
      <c r="Q106" s="5"/>
      <c r="R106" s="5"/>
      <c r="S106" s="5"/>
      <c r="T106" s="21"/>
      <c r="U106" s="21"/>
      <c r="V106" s="21"/>
      <c r="W106" s="21"/>
      <c r="X106" s="21"/>
      <c r="Y106" s="21"/>
      <c r="Z106" s="21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1:36" s="20" customFormat="1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5"/>
      <c r="M107" s="5"/>
      <c r="N107" s="5"/>
      <c r="O107" s="5"/>
      <c r="P107" s="5"/>
      <c r="Q107" s="5"/>
      <c r="R107" s="5"/>
      <c r="S107" s="5"/>
      <c r="T107" s="21"/>
      <c r="U107" s="21"/>
      <c r="V107" s="21"/>
      <c r="W107" s="21"/>
      <c r="X107" s="21"/>
      <c r="Y107" s="21"/>
      <c r="Z107" s="21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1:36" s="20" customFormat="1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5"/>
      <c r="M108" s="5"/>
      <c r="N108" s="5"/>
      <c r="O108" s="5"/>
      <c r="P108" s="5"/>
      <c r="Q108" s="5"/>
      <c r="R108" s="5"/>
      <c r="S108" s="5"/>
      <c r="T108" s="21"/>
      <c r="U108" s="21"/>
      <c r="V108" s="21"/>
      <c r="W108" s="21"/>
      <c r="X108" s="21"/>
      <c r="Y108" s="21"/>
      <c r="Z108" s="21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1:36" s="20" customFormat="1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5"/>
      <c r="M109" s="5"/>
      <c r="N109" s="5"/>
      <c r="O109" s="5"/>
      <c r="P109" s="5"/>
      <c r="Q109" s="5"/>
      <c r="R109" s="5"/>
      <c r="S109" s="5"/>
      <c r="T109" s="21"/>
      <c r="U109" s="21"/>
      <c r="V109" s="21"/>
      <c r="W109" s="21"/>
      <c r="X109" s="21"/>
      <c r="Y109" s="21"/>
      <c r="Z109" s="21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1:36" s="20" customFormat="1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5"/>
      <c r="M110" s="5"/>
      <c r="N110" s="5"/>
      <c r="O110" s="5"/>
      <c r="P110" s="5"/>
      <c r="Q110" s="5"/>
      <c r="R110" s="5"/>
      <c r="S110" s="5"/>
      <c r="T110" s="21"/>
      <c r="U110" s="21"/>
      <c r="V110" s="21"/>
      <c r="W110" s="21"/>
      <c r="X110" s="21"/>
      <c r="Y110" s="21"/>
      <c r="Z110" s="21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1:36" s="20" customFormat="1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5"/>
      <c r="M111" s="5"/>
      <c r="N111" s="5"/>
      <c r="O111" s="5"/>
      <c r="P111" s="5"/>
      <c r="Q111" s="5"/>
      <c r="R111" s="5"/>
      <c r="S111" s="5"/>
      <c r="T111" s="21"/>
      <c r="U111" s="21"/>
      <c r="V111" s="21"/>
      <c r="W111" s="21"/>
      <c r="X111" s="21"/>
      <c r="Y111" s="21"/>
      <c r="Z111" s="21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1:36" s="20" customFormat="1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5"/>
      <c r="M112" s="5"/>
      <c r="N112" s="5"/>
      <c r="O112" s="5"/>
      <c r="P112" s="5"/>
      <c r="Q112" s="5"/>
      <c r="R112" s="5"/>
      <c r="S112" s="5"/>
      <c r="T112" s="21"/>
      <c r="U112" s="21"/>
      <c r="V112" s="21"/>
      <c r="W112" s="21"/>
      <c r="X112" s="21"/>
      <c r="Y112" s="21"/>
      <c r="Z112" s="21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1:36" s="20" customFormat="1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5"/>
      <c r="M113" s="5"/>
      <c r="N113" s="5"/>
      <c r="O113" s="5"/>
      <c r="P113" s="5"/>
      <c r="Q113" s="5"/>
      <c r="R113" s="5"/>
      <c r="S113" s="5"/>
      <c r="T113" s="21"/>
      <c r="U113" s="21"/>
      <c r="V113" s="21"/>
      <c r="W113" s="21"/>
      <c r="X113" s="21"/>
      <c r="Y113" s="21"/>
      <c r="Z113" s="21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1:36" s="20" customFormat="1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5"/>
      <c r="M114" s="5"/>
      <c r="N114" s="5"/>
      <c r="O114" s="5"/>
      <c r="P114" s="5"/>
      <c r="Q114" s="5"/>
      <c r="R114" s="5"/>
      <c r="S114" s="5"/>
      <c r="T114" s="21"/>
      <c r="U114" s="21"/>
      <c r="V114" s="21"/>
      <c r="W114" s="21"/>
      <c r="X114" s="21"/>
      <c r="Y114" s="21"/>
      <c r="Z114" s="21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1:36" s="20" customFormat="1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5"/>
      <c r="M115" s="5"/>
      <c r="N115" s="5"/>
      <c r="O115" s="5"/>
      <c r="P115" s="5"/>
      <c r="Q115" s="5"/>
      <c r="R115" s="5"/>
      <c r="S115" s="5"/>
      <c r="T115" s="21"/>
      <c r="U115" s="21"/>
      <c r="V115" s="21"/>
      <c r="W115" s="21"/>
      <c r="X115" s="21"/>
      <c r="Y115" s="21"/>
      <c r="Z115" s="21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1:36" s="20" customFormat="1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5"/>
      <c r="M116" s="5"/>
      <c r="N116" s="5"/>
      <c r="O116" s="5"/>
      <c r="P116" s="5"/>
      <c r="Q116" s="5"/>
      <c r="R116" s="5"/>
      <c r="S116" s="5"/>
      <c r="T116" s="21"/>
      <c r="U116" s="21"/>
      <c r="V116" s="21"/>
      <c r="W116" s="21"/>
      <c r="X116" s="21"/>
      <c r="Y116" s="21"/>
      <c r="Z116" s="21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1:36" s="20" customFormat="1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5"/>
      <c r="M117" s="5"/>
      <c r="N117" s="5"/>
      <c r="O117" s="5"/>
      <c r="P117" s="5"/>
      <c r="Q117" s="5"/>
      <c r="R117" s="5"/>
      <c r="S117" s="5"/>
      <c r="T117" s="21"/>
      <c r="U117" s="21"/>
      <c r="V117" s="21"/>
      <c r="W117" s="21"/>
      <c r="X117" s="21"/>
      <c r="Y117" s="21"/>
      <c r="Z117" s="21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1:36" s="20" customFormat="1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5"/>
      <c r="M118" s="5"/>
      <c r="N118" s="5"/>
      <c r="O118" s="5"/>
      <c r="P118" s="5"/>
      <c r="Q118" s="5"/>
      <c r="R118" s="5"/>
      <c r="S118" s="5"/>
      <c r="T118" s="21"/>
      <c r="U118" s="21"/>
      <c r="V118" s="21"/>
      <c r="W118" s="21"/>
      <c r="X118" s="21"/>
      <c r="Y118" s="21"/>
      <c r="Z118" s="21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1:36" s="20" customFormat="1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5"/>
      <c r="M119" s="5"/>
      <c r="N119" s="5"/>
      <c r="O119" s="5"/>
      <c r="P119" s="5"/>
      <c r="Q119" s="5"/>
      <c r="R119" s="5"/>
      <c r="S119" s="5"/>
      <c r="T119" s="21"/>
      <c r="U119" s="21"/>
      <c r="V119" s="21"/>
      <c r="W119" s="21"/>
      <c r="X119" s="21"/>
      <c r="Y119" s="21"/>
      <c r="Z119" s="21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1:36" s="20" customFormat="1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5"/>
      <c r="M120" s="5"/>
      <c r="N120" s="5"/>
      <c r="O120" s="5"/>
      <c r="P120" s="5"/>
      <c r="Q120" s="5"/>
      <c r="R120" s="5"/>
      <c r="S120" s="5"/>
      <c r="T120" s="21"/>
      <c r="U120" s="21"/>
      <c r="V120" s="21"/>
      <c r="W120" s="21"/>
      <c r="X120" s="21"/>
      <c r="Y120" s="21"/>
      <c r="Z120" s="21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1:36" s="20" customFormat="1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5"/>
      <c r="M121" s="5"/>
      <c r="N121" s="5"/>
      <c r="O121" s="5"/>
      <c r="P121" s="5"/>
      <c r="Q121" s="5"/>
      <c r="R121" s="5"/>
      <c r="S121" s="5"/>
      <c r="T121" s="21"/>
      <c r="U121" s="21"/>
      <c r="V121" s="21"/>
      <c r="W121" s="21"/>
      <c r="X121" s="21"/>
      <c r="Y121" s="21"/>
      <c r="Z121" s="21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1:36" s="20" customFormat="1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5"/>
      <c r="M122" s="5"/>
      <c r="N122" s="5"/>
      <c r="O122" s="5"/>
      <c r="P122" s="5"/>
      <c r="Q122" s="5"/>
      <c r="R122" s="5"/>
      <c r="S122" s="5"/>
      <c r="T122" s="21"/>
      <c r="U122" s="21"/>
      <c r="V122" s="21"/>
      <c r="W122" s="21"/>
      <c r="X122" s="21"/>
      <c r="Y122" s="21"/>
      <c r="Z122" s="21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1:36" s="20" customFormat="1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5"/>
      <c r="M123" s="5"/>
      <c r="N123" s="5"/>
      <c r="O123" s="5"/>
      <c r="P123" s="5"/>
      <c r="Q123" s="5"/>
      <c r="R123" s="5"/>
      <c r="S123" s="5"/>
      <c r="T123" s="21"/>
      <c r="U123" s="21"/>
      <c r="V123" s="21"/>
      <c r="W123" s="21"/>
      <c r="X123" s="21"/>
      <c r="Y123" s="21"/>
      <c r="Z123" s="21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1:36" s="20" customFormat="1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5"/>
      <c r="M124" s="5"/>
      <c r="N124" s="5"/>
      <c r="O124" s="5"/>
      <c r="P124" s="5"/>
      <c r="Q124" s="5"/>
      <c r="R124" s="5"/>
      <c r="S124" s="5"/>
      <c r="T124" s="21"/>
      <c r="U124" s="21"/>
      <c r="V124" s="21"/>
      <c r="W124" s="21"/>
      <c r="X124" s="21"/>
      <c r="Y124" s="21"/>
      <c r="Z124" s="21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1:36" s="20" customFormat="1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5"/>
      <c r="M125" s="5"/>
      <c r="N125" s="5"/>
      <c r="O125" s="5"/>
      <c r="P125" s="5"/>
      <c r="Q125" s="5"/>
      <c r="R125" s="5"/>
      <c r="S125" s="5"/>
      <c r="T125" s="21"/>
      <c r="U125" s="21"/>
      <c r="V125" s="21"/>
      <c r="W125" s="21"/>
      <c r="X125" s="21"/>
      <c r="Y125" s="21"/>
      <c r="Z125" s="21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:36" s="20" customFormat="1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5"/>
      <c r="M126" s="5"/>
      <c r="N126" s="5"/>
      <c r="O126" s="5"/>
      <c r="P126" s="5"/>
      <c r="Q126" s="5"/>
      <c r="R126" s="5"/>
      <c r="S126" s="5"/>
      <c r="T126" s="21"/>
      <c r="U126" s="21"/>
      <c r="V126" s="21"/>
      <c r="W126" s="21"/>
      <c r="X126" s="21"/>
      <c r="Y126" s="21"/>
      <c r="Z126" s="21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:36" s="20" customFormat="1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5"/>
      <c r="M127" s="5"/>
      <c r="N127" s="5"/>
      <c r="O127" s="5"/>
      <c r="P127" s="5"/>
      <c r="Q127" s="5"/>
      <c r="R127" s="5"/>
      <c r="S127" s="5"/>
      <c r="T127" s="21"/>
      <c r="U127" s="21"/>
      <c r="V127" s="21"/>
      <c r="W127" s="21"/>
      <c r="X127" s="21"/>
      <c r="Y127" s="21"/>
      <c r="Z127" s="21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1:36" s="20" customFormat="1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5"/>
      <c r="M128" s="5"/>
      <c r="N128" s="5"/>
      <c r="O128" s="5"/>
      <c r="P128" s="5"/>
      <c r="Q128" s="5"/>
      <c r="R128" s="5"/>
      <c r="S128" s="5"/>
      <c r="T128" s="21"/>
      <c r="U128" s="21"/>
      <c r="V128" s="21"/>
      <c r="W128" s="21"/>
      <c r="X128" s="21"/>
      <c r="Y128" s="21"/>
      <c r="Z128" s="21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1:36" s="20" customFormat="1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5"/>
      <c r="M129" s="5"/>
      <c r="N129" s="5"/>
      <c r="O129" s="5"/>
      <c r="P129" s="5"/>
      <c r="Q129" s="5"/>
      <c r="R129" s="5"/>
      <c r="S129" s="5"/>
      <c r="T129" s="21"/>
      <c r="U129" s="21"/>
      <c r="V129" s="21"/>
      <c r="W129" s="21"/>
      <c r="X129" s="21"/>
      <c r="Y129" s="21"/>
      <c r="Z129" s="21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1:36" s="20" customFormat="1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5"/>
      <c r="M130" s="5"/>
      <c r="N130" s="5"/>
      <c r="O130" s="5"/>
      <c r="P130" s="5"/>
      <c r="Q130" s="5"/>
      <c r="R130" s="5"/>
      <c r="S130" s="5"/>
      <c r="T130" s="21"/>
      <c r="U130" s="21"/>
      <c r="V130" s="21"/>
      <c r="W130" s="21"/>
      <c r="X130" s="21"/>
      <c r="Y130" s="21"/>
      <c r="Z130" s="21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1:36" s="20" customFormat="1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5"/>
      <c r="M131" s="5"/>
      <c r="N131" s="5"/>
      <c r="O131" s="5"/>
      <c r="P131" s="5"/>
      <c r="Q131" s="5"/>
      <c r="R131" s="5"/>
      <c r="S131" s="5"/>
      <c r="T131" s="21"/>
      <c r="U131" s="21"/>
      <c r="V131" s="21"/>
      <c r="W131" s="21"/>
      <c r="X131" s="21"/>
      <c r="Y131" s="21"/>
      <c r="Z131" s="21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1:36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3"/>
      <c r="M132" s="13"/>
      <c r="N132" s="13"/>
      <c r="O132" s="13"/>
      <c r="P132" s="13"/>
      <c r="Q132" s="13"/>
      <c r="R132" s="13"/>
      <c r="S132" s="13"/>
      <c r="T132" s="15"/>
      <c r="U132" s="15"/>
      <c r="V132" s="15"/>
      <c r="W132" s="15"/>
      <c r="X132" s="15"/>
      <c r="Y132" s="15"/>
      <c r="Z132" s="15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</row>
    <row r="133" spans="1:36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3"/>
      <c r="M133" s="13"/>
      <c r="N133" s="13"/>
      <c r="O133" s="13"/>
      <c r="P133" s="13"/>
      <c r="Q133" s="13"/>
      <c r="R133" s="13"/>
      <c r="S133" s="13"/>
      <c r="T133" s="15"/>
      <c r="U133" s="15"/>
      <c r="V133" s="15"/>
      <c r="W133" s="15"/>
      <c r="X133" s="15"/>
      <c r="Y133" s="15"/>
      <c r="Z133" s="15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</row>
    <row r="134" spans="1:36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3"/>
      <c r="M134" s="13"/>
      <c r="N134" s="13"/>
      <c r="O134" s="13"/>
      <c r="P134" s="13"/>
      <c r="Q134" s="13"/>
      <c r="R134" s="13"/>
      <c r="S134" s="13"/>
      <c r="T134" s="15"/>
      <c r="U134" s="15"/>
      <c r="V134" s="15"/>
      <c r="W134" s="15"/>
      <c r="X134" s="15"/>
      <c r="Y134" s="15"/>
      <c r="Z134" s="15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</row>
    <row r="135" spans="1:36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3"/>
      <c r="M135" s="13"/>
      <c r="N135" s="13"/>
      <c r="O135" s="13"/>
      <c r="P135" s="13"/>
      <c r="Q135" s="13"/>
      <c r="R135" s="13"/>
      <c r="S135" s="13"/>
      <c r="T135" s="15"/>
      <c r="U135" s="15"/>
      <c r="V135" s="15"/>
      <c r="W135" s="15"/>
      <c r="X135" s="15"/>
      <c r="Y135" s="15"/>
      <c r="Z135" s="15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</row>
    <row r="136" spans="1:36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3"/>
      <c r="M136" s="13"/>
      <c r="N136" s="13"/>
      <c r="O136" s="13"/>
      <c r="P136" s="13"/>
      <c r="Q136" s="13"/>
      <c r="R136" s="13"/>
      <c r="S136" s="13"/>
      <c r="T136" s="15"/>
      <c r="U136" s="15"/>
      <c r="V136" s="15"/>
      <c r="W136" s="15"/>
      <c r="X136" s="15"/>
      <c r="Y136" s="15"/>
      <c r="Z136" s="15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</row>
    <row r="137" spans="1:36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3"/>
      <c r="M137" s="13"/>
      <c r="N137" s="13"/>
      <c r="O137" s="13"/>
      <c r="P137" s="13"/>
      <c r="Q137" s="13"/>
      <c r="R137" s="13"/>
      <c r="S137" s="13"/>
      <c r="T137" s="15"/>
      <c r="U137" s="15"/>
      <c r="V137" s="15"/>
      <c r="W137" s="15"/>
      <c r="X137" s="15"/>
      <c r="Y137" s="15"/>
      <c r="Z137" s="15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</row>
    <row r="138" spans="1:36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3"/>
      <c r="M138" s="13"/>
      <c r="N138" s="13"/>
      <c r="O138" s="13"/>
      <c r="P138" s="13"/>
      <c r="Q138" s="13"/>
      <c r="R138" s="13"/>
      <c r="S138" s="13"/>
      <c r="T138" s="15"/>
      <c r="U138" s="15"/>
      <c r="V138" s="15"/>
      <c r="W138" s="15"/>
      <c r="X138" s="15"/>
      <c r="Y138" s="15"/>
      <c r="Z138" s="15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</row>
    <row r="139" spans="1:36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3"/>
      <c r="M139" s="13"/>
      <c r="N139" s="13"/>
      <c r="O139" s="13"/>
      <c r="P139" s="13"/>
      <c r="Q139" s="13"/>
      <c r="R139" s="13"/>
      <c r="S139" s="13"/>
      <c r="T139" s="15"/>
      <c r="U139" s="15"/>
      <c r="V139" s="15"/>
      <c r="W139" s="15"/>
      <c r="X139" s="15"/>
      <c r="Y139" s="15"/>
      <c r="Z139" s="15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</row>
    <row r="140" spans="1:36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3"/>
      <c r="M140" s="13"/>
      <c r="N140" s="13"/>
      <c r="O140" s="13"/>
      <c r="P140" s="13"/>
      <c r="Q140" s="13"/>
      <c r="R140" s="13"/>
      <c r="S140" s="13"/>
      <c r="T140" s="15"/>
      <c r="U140" s="15"/>
      <c r="V140" s="15"/>
      <c r="W140" s="15"/>
      <c r="X140" s="15"/>
      <c r="Y140" s="15"/>
      <c r="Z140" s="15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</row>
    <row r="141" spans="1:36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3"/>
      <c r="M141" s="13"/>
      <c r="N141" s="13"/>
      <c r="O141" s="13"/>
      <c r="P141" s="13"/>
      <c r="Q141" s="13"/>
      <c r="R141" s="13"/>
      <c r="S141" s="13"/>
      <c r="T141" s="15"/>
      <c r="U141" s="15"/>
      <c r="V141" s="15"/>
      <c r="W141" s="15"/>
      <c r="X141" s="15"/>
      <c r="Y141" s="15"/>
      <c r="Z141" s="15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</row>
    <row r="142" spans="1:36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3"/>
      <c r="M142" s="13"/>
      <c r="N142" s="13"/>
      <c r="O142" s="13"/>
      <c r="P142" s="13"/>
      <c r="Q142" s="13"/>
      <c r="R142" s="13"/>
      <c r="S142" s="13"/>
      <c r="T142" s="15"/>
      <c r="U142" s="15"/>
      <c r="V142" s="15"/>
      <c r="W142" s="15"/>
      <c r="X142" s="15"/>
      <c r="Y142" s="15"/>
      <c r="Z142" s="15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</row>
    <row r="143" spans="1:36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3"/>
      <c r="M143" s="13"/>
      <c r="N143" s="13"/>
      <c r="O143" s="13"/>
      <c r="P143" s="13"/>
      <c r="Q143" s="13"/>
      <c r="R143" s="13"/>
      <c r="S143" s="13"/>
      <c r="T143" s="15"/>
      <c r="U143" s="15"/>
      <c r="V143" s="15"/>
      <c r="W143" s="15"/>
      <c r="X143" s="15"/>
      <c r="Y143" s="15"/>
      <c r="Z143" s="15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</row>
    <row r="144" spans="1:36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3"/>
      <c r="M144" s="13"/>
      <c r="N144" s="13"/>
      <c r="O144" s="13"/>
      <c r="P144" s="13"/>
      <c r="Q144" s="13"/>
      <c r="R144" s="13"/>
      <c r="S144" s="13"/>
      <c r="T144" s="15"/>
      <c r="U144" s="15"/>
      <c r="V144" s="15"/>
      <c r="W144" s="15"/>
      <c r="X144" s="15"/>
      <c r="Y144" s="15"/>
      <c r="Z144" s="15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</row>
    <row r="145" spans="1:36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3"/>
      <c r="M145" s="13"/>
      <c r="N145" s="13"/>
      <c r="O145" s="13"/>
      <c r="P145" s="13"/>
      <c r="Q145" s="13"/>
      <c r="R145" s="13"/>
      <c r="S145" s="13"/>
      <c r="T145" s="15"/>
      <c r="U145" s="15"/>
      <c r="V145" s="15"/>
      <c r="W145" s="15"/>
      <c r="X145" s="15"/>
      <c r="Y145" s="15"/>
      <c r="Z145" s="15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</row>
    <row r="146" spans="1:36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3"/>
      <c r="M146" s="13"/>
      <c r="N146" s="13"/>
      <c r="O146" s="13"/>
      <c r="P146" s="13"/>
      <c r="Q146" s="13"/>
      <c r="R146" s="13"/>
      <c r="S146" s="13"/>
      <c r="T146" s="15"/>
      <c r="U146" s="15"/>
      <c r="V146" s="15"/>
      <c r="W146" s="15"/>
      <c r="X146" s="15"/>
      <c r="Y146" s="15"/>
      <c r="Z146" s="15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</row>
    <row r="147" spans="1:36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3"/>
      <c r="M147" s="13"/>
      <c r="N147" s="13"/>
      <c r="O147" s="13"/>
      <c r="P147" s="13"/>
      <c r="Q147" s="13"/>
      <c r="R147" s="13"/>
      <c r="S147" s="13"/>
      <c r="T147" s="15"/>
      <c r="U147" s="15"/>
      <c r="V147" s="15"/>
      <c r="W147" s="15"/>
      <c r="X147" s="15"/>
      <c r="Y147" s="15"/>
      <c r="Z147" s="15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</row>
    <row r="148" spans="1:36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3"/>
      <c r="M148" s="13"/>
      <c r="N148" s="13"/>
      <c r="O148" s="13"/>
      <c r="P148" s="13"/>
      <c r="Q148" s="13"/>
      <c r="R148" s="13"/>
      <c r="S148" s="13"/>
      <c r="T148" s="15"/>
      <c r="U148" s="15"/>
      <c r="V148" s="15"/>
      <c r="W148" s="15"/>
      <c r="X148" s="15"/>
      <c r="Y148" s="15"/>
      <c r="Z148" s="15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</row>
    <row r="149" spans="1:36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3"/>
      <c r="M149" s="13"/>
      <c r="N149" s="13"/>
      <c r="O149" s="13"/>
      <c r="P149" s="13"/>
      <c r="Q149" s="13"/>
      <c r="R149" s="13"/>
      <c r="S149" s="13"/>
      <c r="T149" s="15"/>
      <c r="U149" s="15"/>
      <c r="V149" s="15"/>
      <c r="W149" s="15"/>
      <c r="X149" s="15"/>
      <c r="Y149" s="15"/>
      <c r="Z149" s="15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</row>
    <row r="150" spans="1:36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3"/>
      <c r="M150" s="13"/>
      <c r="N150" s="13"/>
      <c r="O150" s="13"/>
      <c r="P150" s="13"/>
      <c r="Q150" s="13"/>
      <c r="R150" s="13"/>
      <c r="S150" s="13"/>
      <c r="T150" s="15"/>
      <c r="U150" s="15"/>
      <c r="V150" s="15"/>
      <c r="W150" s="15"/>
      <c r="X150" s="15"/>
      <c r="Y150" s="15"/>
      <c r="Z150" s="15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</row>
    <row r="151" spans="1:36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3"/>
      <c r="M151" s="13"/>
      <c r="N151" s="13"/>
      <c r="O151" s="13"/>
      <c r="P151" s="13"/>
      <c r="Q151" s="13"/>
      <c r="R151" s="13"/>
      <c r="S151" s="13"/>
      <c r="T151" s="15"/>
      <c r="U151" s="15"/>
      <c r="V151" s="15"/>
      <c r="W151" s="15"/>
      <c r="X151" s="15"/>
      <c r="Y151" s="15"/>
      <c r="Z151" s="15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</row>
    <row r="152" spans="1:36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3"/>
      <c r="M152" s="13"/>
      <c r="N152" s="13"/>
      <c r="O152" s="13"/>
      <c r="P152" s="13"/>
      <c r="Q152" s="13"/>
      <c r="R152" s="13"/>
      <c r="S152" s="13"/>
      <c r="T152" s="15"/>
      <c r="U152" s="15"/>
      <c r="V152" s="15"/>
      <c r="W152" s="15"/>
      <c r="X152" s="15"/>
      <c r="Y152" s="15"/>
      <c r="Z152" s="15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</row>
    <row r="153" spans="1:36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3"/>
      <c r="M153" s="13"/>
      <c r="N153" s="13"/>
      <c r="O153" s="13"/>
      <c r="P153" s="13"/>
      <c r="Q153" s="13"/>
      <c r="R153" s="13"/>
      <c r="S153" s="13"/>
      <c r="T153" s="15"/>
      <c r="U153" s="15"/>
      <c r="V153" s="15"/>
      <c r="W153" s="15"/>
      <c r="X153" s="15"/>
      <c r="Y153" s="15"/>
      <c r="Z153" s="15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</row>
    <row r="154" spans="1:36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3"/>
      <c r="M154" s="13"/>
      <c r="N154" s="13"/>
      <c r="O154" s="13"/>
      <c r="P154" s="13"/>
      <c r="Q154" s="13"/>
      <c r="R154" s="13"/>
      <c r="S154" s="13"/>
      <c r="T154" s="15"/>
      <c r="U154" s="15"/>
      <c r="V154" s="15"/>
      <c r="W154" s="15"/>
      <c r="X154" s="15"/>
      <c r="Y154" s="15"/>
      <c r="Z154" s="15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</row>
    <row r="155" spans="1:36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3"/>
      <c r="M155" s="13"/>
      <c r="N155" s="13"/>
      <c r="O155" s="13"/>
      <c r="P155" s="13"/>
      <c r="Q155" s="13"/>
      <c r="R155" s="13"/>
      <c r="S155" s="13"/>
      <c r="T155" s="15"/>
      <c r="U155" s="15"/>
      <c r="V155" s="15"/>
      <c r="W155" s="15"/>
      <c r="X155" s="15"/>
      <c r="Y155" s="15"/>
      <c r="Z155" s="15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</row>
    <row r="156" spans="1:36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3"/>
      <c r="M156" s="13"/>
      <c r="N156" s="13"/>
      <c r="O156" s="13"/>
      <c r="P156" s="13"/>
      <c r="Q156" s="13"/>
      <c r="R156" s="13"/>
      <c r="S156" s="13"/>
      <c r="T156" s="15"/>
      <c r="U156" s="15"/>
      <c r="V156" s="15"/>
      <c r="W156" s="15"/>
      <c r="X156" s="15"/>
      <c r="Y156" s="15"/>
      <c r="Z156" s="15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</row>
    <row r="157" spans="1:36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3"/>
      <c r="M157" s="13"/>
      <c r="N157" s="13"/>
      <c r="O157" s="13"/>
      <c r="P157" s="13"/>
      <c r="Q157" s="13"/>
      <c r="R157" s="13"/>
      <c r="S157" s="13"/>
      <c r="T157" s="15"/>
      <c r="U157" s="15"/>
      <c r="V157" s="15"/>
      <c r="W157" s="15"/>
      <c r="X157" s="15"/>
      <c r="Y157" s="15"/>
      <c r="Z157" s="15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</row>
    <row r="158" spans="1:36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3"/>
      <c r="M158" s="13"/>
      <c r="N158" s="13"/>
      <c r="O158" s="13"/>
      <c r="P158" s="13"/>
      <c r="Q158" s="13"/>
      <c r="R158" s="13"/>
      <c r="S158" s="13"/>
      <c r="T158" s="15"/>
      <c r="U158" s="15"/>
      <c r="V158" s="15"/>
      <c r="W158" s="15"/>
      <c r="X158" s="15"/>
      <c r="Y158" s="15"/>
      <c r="Z158" s="15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</row>
    <row r="159" spans="1:36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3"/>
      <c r="M159" s="13"/>
      <c r="N159" s="13"/>
      <c r="O159" s="13"/>
      <c r="P159" s="13"/>
      <c r="Q159" s="13"/>
      <c r="R159" s="13"/>
      <c r="S159" s="13"/>
      <c r="T159" s="15"/>
      <c r="U159" s="15"/>
      <c r="V159" s="15"/>
      <c r="W159" s="15"/>
      <c r="X159" s="15"/>
      <c r="Y159" s="15"/>
      <c r="Z159" s="15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</row>
    <row r="160" spans="1:36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3"/>
      <c r="M160" s="13"/>
      <c r="N160" s="13"/>
      <c r="O160" s="13"/>
      <c r="P160" s="13"/>
      <c r="Q160" s="13"/>
      <c r="R160" s="13"/>
      <c r="S160" s="13"/>
      <c r="T160" s="15"/>
      <c r="U160" s="15"/>
      <c r="V160" s="15"/>
      <c r="W160" s="15"/>
      <c r="X160" s="15"/>
      <c r="Y160" s="15"/>
      <c r="Z160" s="15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</row>
    <row r="161" spans="1:36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3"/>
      <c r="M161" s="13"/>
      <c r="N161" s="13"/>
      <c r="O161" s="13"/>
      <c r="P161" s="13"/>
      <c r="Q161" s="13"/>
      <c r="R161" s="13"/>
      <c r="S161" s="13"/>
      <c r="T161" s="15"/>
      <c r="U161" s="15"/>
      <c r="V161" s="15"/>
      <c r="W161" s="15"/>
      <c r="X161" s="15"/>
      <c r="Y161" s="15"/>
      <c r="Z161" s="15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</row>
    <row r="162" spans="1:36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3"/>
      <c r="M162" s="13"/>
      <c r="N162" s="13"/>
      <c r="O162" s="13"/>
      <c r="P162" s="13"/>
      <c r="Q162" s="13"/>
      <c r="R162" s="13"/>
      <c r="S162" s="13"/>
      <c r="T162" s="15"/>
      <c r="U162" s="15"/>
      <c r="V162" s="15"/>
      <c r="W162" s="15"/>
      <c r="X162" s="15"/>
      <c r="Y162" s="15"/>
      <c r="Z162" s="15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</row>
    <row r="163" spans="1:36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3"/>
      <c r="M163" s="13"/>
      <c r="N163" s="13"/>
      <c r="O163" s="13"/>
      <c r="P163" s="13"/>
      <c r="Q163" s="13"/>
      <c r="R163" s="13"/>
      <c r="S163" s="13"/>
      <c r="T163" s="15"/>
      <c r="U163" s="15"/>
      <c r="V163" s="15"/>
      <c r="W163" s="15"/>
      <c r="X163" s="15"/>
      <c r="Y163" s="15"/>
      <c r="Z163" s="15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</row>
    <row r="164" spans="1:36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3"/>
      <c r="M164" s="13"/>
      <c r="N164" s="13"/>
      <c r="O164" s="13"/>
      <c r="P164" s="13"/>
      <c r="Q164" s="13"/>
      <c r="R164" s="13"/>
      <c r="S164" s="13"/>
      <c r="T164" s="15"/>
      <c r="U164" s="15"/>
      <c r="V164" s="15"/>
      <c r="W164" s="15"/>
      <c r="X164" s="15"/>
      <c r="Y164" s="15"/>
      <c r="Z164" s="15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</row>
    <row r="165" spans="1:36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3"/>
      <c r="M165" s="13"/>
      <c r="N165" s="13"/>
      <c r="O165" s="13"/>
      <c r="P165" s="13"/>
      <c r="Q165" s="13"/>
      <c r="R165" s="13"/>
      <c r="S165" s="13"/>
      <c r="T165" s="15"/>
      <c r="U165" s="15"/>
      <c r="V165" s="15"/>
      <c r="W165" s="15"/>
      <c r="X165" s="15"/>
      <c r="Y165" s="15"/>
      <c r="Z165" s="15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</row>
    <row r="166" spans="1:36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3"/>
      <c r="M166" s="13"/>
      <c r="N166" s="13"/>
      <c r="O166" s="13"/>
      <c r="P166" s="13"/>
      <c r="Q166" s="13"/>
      <c r="R166" s="13"/>
      <c r="S166" s="13"/>
      <c r="T166" s="15"/>
      <c r="U166" s="15"/>
      <c r="V166" s="15"/>
      <c r="W166" s="15"/>
      <c r="X166" s="15"/>
      <c r="Y166" s="15"/>
      <c r="Z166" s="15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</row>
    <row r="167" spans="1:36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3"/>
      <c r="M167" s="13"/>
      <c r="N167" s="13"/>
      <c r="O167" s="13"/>
      <c r="P167" s="13"/>
      <c r="Q167" s="13"/>
      <c r="R167" s="13"/>
      <c r="S167" s="13"/>
      <c r="T167" s="15"/>
      <c r="U167" s="15"/>
      <c r="V167" s="15"/>
      <c r="W167" s="15"/>
      <c r="X167" s="15"/>
      <c r="Y167" s="15"/>
      <c r="Z167" s="15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</row>
    <row r="168" spans="1:36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3"/>
      <c r="M168" s="13"/>
      <c r="N168" s="13"/>
      <c r="O168" s="13"/>
      <c r="P168" s="13"/>
      <c r="Q168" s="13"/>
      <c r="R168" s="13"/>
      <c r="S168" s="13"/>
      <c r="T168" s="15"/>
      <c r="U168" s="15"/>
      <c r="V168" s="15"/>
      <c r="W168" s="15"/>
      <c r="X168" s="15"/>
      <c r="Y168" s="15"/>
      <c r="Z168" s="15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</row>
    <row r="169" spans="1:36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3"/>
      <c r="M169" s="13"/>
      <c r="N169" s="13"/>
      <c r="O169" s="13"/>
      <c r="P169" s="13"/>
      <c r="Q169" s="13"/>
      <c r="R169" s="13"/>
      <c r="S169" s="13"/>
      <c r="T169" s="15"/>
      <c r="U169" s="15"/>
      <c r="V169" s="15"/>
      <c r="W169" s="15"/>
      <c r="X169" s="15"/>
      <c r="Y169" s="15"/>
      <c r="Z169" s="15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</row>
    <row r="170" spans="1:36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3"/>
      <c r="M170" s="13"/>
      <c r="N170" s="13"/>
      <c r="O170" s="13"/>
      <c r="P170" s="13"/>
      <c r="Q170" s="13"/>
      <c r="R170" s="13"/>
      <c r="S170" s="13"/>
      <c r="T170" s="15"/>
      <c r="U170" s="15"/>
      <c r="V170" s="15"/>
      <c r="W170" s="15"/>
      <c r="X170" s="15"/>
      <c r="Y170" s="15"/>
      <c r="Z170" s="15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</row>
    <row r="171" spans="1:36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3"/>
      <c r="M171" s="13"/>
      <c r="N171" s="13"/>
      <c r="O171" s="13"/>
      <c r="P171" s="13"/>
      <c r="Q171" s="13"/>
      <c r="R171" s="13"/>
      <c r="S171" s="13"/>
      <c r="T171" s="15"/>
      <c r="U171" s="15"/>
      <c r="V171" s="15"/>
      <c r="W171" s="15"/>
      <c r="X171" s="15"/>
      <c r="Y171" s="15"/>
      <c r="Z171" s="15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</row>
    <row r="172" spans="1:36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3"/>
      <c r="M172" s="13"/>
      <c r="N172" s="13"/>
      <c r="O172" s="13"/>
      <c r="P172" s="13"/>
      <c r="Q172" s="13"/>
      <c r="R172" s="13"/>
      <c r="S172" s="13"/>
      <c r="T172" s="15"/>
      <c r="U172" s="15"/>
      <c r="V172" s="15"/>
      <c r="W172" s="15"/>
      <c r="X172" s="15"/>
      <c r="Y172" s="15"/>
      <c r="Z172" s="15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</row>
    <row r="173" spans="1:36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3"/>
      <c r="M173" s="13"/>
      <c r="N173" s="13"/>
      <c r="O173" s="13"/>
      <c r="P173" s="13"/>
      <c r="Q173" s="13"/>
      <c r="R173" s="13"/>
      <c r="S173" s="13"/>
      <c r="T173" s="15"/>
      <c r="U173" s="15"/>
      <c r="V173" s="15"/>
      <c r="W173" s="15"/>
      <c r="X173" s="15"/>
      <c r="Y173" s="15"/>
      <c r="Z173" s="15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</row>
    <row r="174" spans="1:36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3"/>
      <c r="M174" s="13"/>
      <c r="N174" s="13"/>
      <c r="O174" s="13"/>
      <c r="P174" s="13"/>
      <c r="Q174" s="13"/>
      <c r="R174" s="13"/>
      <c r="S174" s="13"/>
      <c r="T174" s="15"/>
      <c r="U174" s="15"/>
      <c r="V174" s="15"/>
      <c r="W174" s="15"/>
      <c r="X174" s="15"/>
      <c r="Y174" s="15"/>
      <c r="Z174" s="15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</row>
    <row r="175" spans="1:36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3"/>
      <c r="M175" s="13"/>
      <c r="N175" s="13"/>
      <c r="O175" s="13"/>
      <c r="P175" s="13"/>
      <c r="Q175" s="13"/>
      <c r="R175" s="13"/>
      <c r="S175" s="13"/>
      <c r="T175" s="15"/>
      <c r="U175" s="15"/>
      <c r="V175" s="15"/>
      <c r="W175" s="15"/>
      <c r="X175" s="15"/>
      <c r="Y175" s="15"/>
      <c r="Z175" s="15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</row>
    <row r="176" spans="1:36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3"/>
      <c r="M176" s="13"/>
      <c r="N176" s="13"/>
      <c r="O176" s="13"/>
      <c r="P176" s="13"/>
      <c r="Q176" s="13"/>
      <c r="R176" s="13"/>
      <c r="S176" s="13"/>
      <c r="T176" s="15"/>
      <c r="U176" s="15"/>
      <c r="V176" s="15"/>
      <c r="W176" s="15"/>
      <c r="X176" s="15"/>
      <c r="Y176" s="15"/>
      <c r="Z176" s="15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</row>
    <row r="177" spans="1:36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3"/>
      <c r="M177" s="13"/>
      <c r="N177" s="13"/>
      <c r="O177" s="13"/>
      <c r="P177" s="13"/>
      <c r="Q177" s="13"/>
      <c r="R177" s="13"/>
      <c r="S177" s="13"/>
      <c r="T177" s="15"/>
      <c r="U177" s="15"/>
      <c r="V177" s="15"/>
      <c r="W177" s="15"/>
      <c r="X177" s="15"/>
      <c r="Y177" s="15"/>
      <c r="Z177" s="15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</row>
    <row r="178" spans="1:36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3"/>
      <c r="M178" s="13"/>
      <c r="N178" s="13"/>
      <c r="O178" s="13"/>
      <c r="P178" s="13"/>
      <c r="Q178" s="13"/>
      <c r="R178" s="13"/>
      <c r="S178" s="13"/>
      <c r="T178" s="15"/>
      <c r="U178" s="15"/>
      <c r="V178" s="15"/>
      <c r="W178" s="15"/>
      <c r="X178" s="15"/>
      <c r="Y178" s="15"/>
      <c r="Z178" s="15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</row>
    <row r="179" spans="1:36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3"/>
      <c r="M179" s="13"/>
      <c r="N179" s="13"/>
      <c r="O179" s="13"/>
      <c r="P179" s="13"/>
      <c r="Q179" s="13"/>
      <c r="R179" s="13"/>
      <c r="S179" s="13"/>
      <c r="T179" s="15"/>
      <c r="U179" s="15"/>
      <c r="V179" s="15"/>
      <c r="W179" s="15"/>
      <c r="X179" s="15"/>
      <c r="Y179" s="15"/>
      <c r="Z179" s="15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</row>
    <row r="180" spans="1:36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3"/>
      <c r="M180" s="13"/>
      <c r="N180" s="13"/>
      <c r="O180" s="13"/>
      <c r="P180" s="13"/>
      <c r="Q180" s="13"/>
      <c r="R180" s="13"/>
      <c r="S180" s="13"/>
      <c r="T180" s="15"/>
      <c r="U180" s="15"/>
      <c r="V180" s="15"/>
      <c r="W180" s="15"/>
      <c r="X180" s="15"/>
      <c r="Y180" s="15"/>
      <c r="Z180" s="15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</row>
    <row r="181" spans="1:36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3"/>
      <c r="M181" s="13"/>
      <c r="N181" s="13"/>
      <c r="O181" s="13"/>
      <c r="P181" s="13"/>
      <c r="Q181" s="13"/>
      <c r="R181" s="13"/>
      <c r="S181" s="13"/>
      <c r="T181" s="15"/>
      <c r="U181" s="15"/>
      <c r="V181" s="15"/>
      <c r="W181" s="15"/>
      <c r="X181" s="15"/>
      <c r="Y181" s="15"/>
      <c r="Z181" s="15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</row>
    <row r="182" spans="1:36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3"/>
      <c r="M182" s="13"/>
      <c r="N182" s="13"/>
      <c r="O182" s="13"/>
      <c r="P182" s="13"/>
      <c r="Q182" s="13"/>
      <c r="R182" s="13"/>
      <c r="S182" s="13"/>
      <c r="T182" s="15"/>
      <c r="U182" s="15"/>
      <c r="V182" s="15"/>
      <c r="W182" s="15"/>
      <c r="X182" s="15"/>
      <c r="Y182" s="15"/>
      <c r="Z182" s="15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</row>
    <row r="183" spans="1:36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3"/>
      <c r="M183" s="13"/>
      <c r="N183" s="13"/>
      <c r="O183" s="13"/>
      <c r="P183" s="13"/>
      <c r="Q183" s="13"/>
      <c r="R183" s="13"/>
      <c r="S183" s="13"/>
      <c r="T183" s="15"/>
      <c r="U183" s="15"/>
      <c r="V183" s="15"/>
      <c r="W183" s="15"/>
      <c r="X183" s="15"/>
      <c r="Y183" s="15"/>
      <c r="Z183" s="15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</row>
    <row r="184" spans="1:36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3"/>
      <c r="M184" s="13"/>
      <c r="N184" s="13"/>
      <c r="O184" s="13"/>
      <c r="P184" s="13"/>
      <c r="Q184" s="13"/>
      <c r="R184" s="13"/>
      <c r="S184" s="13"/>
      <c r="T184" s="15"/>
      <c r="U184" s="15"/>
      <c r="V184" s="15"/>
      <c r="W184" s="15"/>
      <c r="X184" s="15"/>
      <c r="Y184" s="15"/>
      <c r="Z184" s="15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</row>
    <row r="185" spans="1:36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3"/>
      <c r="M185" s="13"/>
      <c r="N185" s="13"/>
      <c r="O185" s="13"/>
      <c r="P185" s="13"/>
      <c r="Q185" s="13"/>
      <c r="R185" s="13"/>
      <c r="S185" s="13"/>
      <c r="T185" s="15"/>
      <c r="U185" s="15"/>
      <c r="V185" s="15"/>
      <c r="W185" s="15"/>
      <c r="X185" s="15"/>
      <c r="Y185" s="15"/>
      <c r="Z185" s="15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</row>
    <row r="186" spans="1:36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3"/>
      <c r="M186" s="13"/>
      <c r="N186" s="13"/>
      <c r="O186" s="13"/>
      <c r="P186" s="13"/>
      <c r="Q186" s="13"/>
      <c r="R186" s="13"/>
      <c r="S186" s="13"/>
      <c r="T186" s="15"/>
      <c r="U186" s="15"/>
      <c r="V186" s="15"/>
      <c r="W186" s="15"/>
      <c r="X186" s="15"/>
      <c r="Y186" s="15"/>
      <c r="Z186" s="15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</row>
    <row r="187" spans="1:36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3"/>
      <c r="M187" s="13"/>
      <c r="N187" s="13"/>
      <c r="O187" s="13"/>
      <c r="P187" s="13"/>
      <c r="Q187" s="13"/>
      <c r="R187" s="13"/>
      <c r="S187" s="13"/>
      <c r="T187" s="15"/>
      <c r="U187" s="15"/>
      <c r="V187" s="15"/>
      <c r="W187" s="15"/>
      <c r="X187" s="15"/>
      <c r="Y187" s="15"/>
      <c r="Z187" s="15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</row>
    <row r="188" spans="1:36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3"/>
      <c r="M188" s="13"/>
      <c r="N188" s="13"/>
      <c r="O188" s="13"/>
      <c r="P188" s="13"/>
      <c r="Q188" s="13"/>
      <c r="R188" s="13"/>
      <c r="S188" s="13"/>
      <c r="T188" s="15"/>
      <c r="U188" s="15"/>
      <c r="V188" s="15"/>
      <c r="W188" s="15"/>
      <c r="X188" s="15"/>
      <c r="Y188" s="15"/>
      <c r="Z188" s="15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</row>
    <row r="189" spans="1:36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3"/>
      <c r="M189" s="13"/>
      <c r="N189" s="13"/>
      <c r="O189" s="13"/>
      <c r="P189" s="13"/>
      <c r="Q189" s="13"/>
      <c r="R189" s="13"/>
      <c r="S189" s="13"/>
      <c r="T189" s="15"/>
      <c r="U189" s="15"/>
      <c r="V189" s="15"/>
      <c r="W189" s="15"/>
      <c r="X189" s="15"/>
      <c r="Y189" s="15"/>
      <c r="Z189" s="15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</row>
    <row r="190" spans="1:36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3"/>
      <c r="M190" s="13"/>
      <c r="N190" s="13"/>
      <c r="O190" s="13"/>
      <c r="P190" s="13"/>
      <c r="Q190" s="13"/>
      <c r="R190" s="13"/>
      <c r="S190" s="13"/>
      <c r="T190" s="15"/>
      <c r="U190" s="15"/>
      <c r="V190" s="15"/>
      <c r="W190" s="15"/>
      <c r="X190" s="15"/>
      <c r="Y190" s="15"/>
      <c r="Z190" s="15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</row>
    <row r="191" spans="1:36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3"/>
      <c r="M191" s="13"/>
      <c r="N191" s="13"/>
      <c r="O191" s="13"/>
      <c r="P191" s="13"/>
      <c r="Q191" s="13"/>
      <c r="R191" s="13"/>
      <c r="S191" s="13"/>
      <c r="T191" s="15"/>
      <c r="U191" s="15"/>
      <c r="V191" s="15"/>
      <c r="W191" s="15"/>
      <c r="X191" s="15"/>
      <c r="Y191" s="15"/>
      <c r="Z191" s="15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</row>
    <row r="192" spans="1:36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3"/>
      <c r="M192" s="13"/>
      <c r="N192" s="13"/>
      <c r="O192" s="13"/>
      <c r="P192" s="13"/>
      <c r="Q192" s="13"/>
      <c r="R192" s="13"/>
      <c r="S192" s="13"/>
      <c r="T192" s="15"/>
      <c r="U192" s="15"/>
      <c r="V192" s="15"/>
      <c r="W192" s="15"/>
      <c r="X192" s="15"/>
      <c r="Y192" s="15"/>
      <c r="Z192" s="15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</row>
    <row r="193" spans="1:36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3"/>
      <c r="M193" s="13"/>
      <c r="N193" s="13"/>
      <c r="O193" s="13"/>
      <c r="P193" s="13"/>
      <c r="Q193" s="13"/>
      <c r="R193" s="13"/>
      <c r="S193" s="13"/>
      <c r="T193" s="15"/>
      <c r="U193" s="15"/>
      <c r="V193" s="15"/>
      <c r="W193" s="15"/>
      <c r="X193" s="15"/>
      <c r="Y193" s="15"/>
      <c r="Z193" s="15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</row>
    <row r="194" spans="1:36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3"/>
      <c r="M194" s="13"/>
      <c r="N194" s="13"/>
      <c r="O194" s="13"/>
      <c r="P194" s="13"/>
      <c r="Q194" s="13"/>
      <c r="R194" s="13"/>
      <c r="S194" s="13"/>
      <c r="T194" s="15"/>
      <c r="U194" s="15"/>
      <c r="V194" s="15"/>
      <c r="W194" s="15"/>
      <c r="X194" s="15"/>
      <c r="Y194" s="15"/>
      <c r="Z194" s="15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</row>
    <row r="195" spans="1:36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3"/>
      <c r="M195" s="13"/>
      <c r="N195" s="13"/>
      <c r="O195" s="13"/>
      <c r="P195" s="13"/>
      <c r="Q195" s="13"/>
      <c r="R195" s="13"/>
      <c r="S195" s="13"/>
      <c r="T195" s="15"/>
      <c r="U195" s="15"/>
      <c r="V195" s="15"/>
      <c r="W195" s="15"/>
      <c r="X195" s="15"/>
      <c r="Y195" s="15"/>
      <c r="Z195" s="15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</row>
    <row r="196" spans="1:36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3"/>
      <c r="M196" s="13"/>
      <c r="N196" s="13"/>
      <c r="O196" s="13"/>
      <c r="P196" s="13"/>
      <c r="Q196" s="13"/>
      <c r="R196" s="13"/>
      <c r="S196" s="13"/>
      <c r="T196" s="15"/>
      <c r="U196" s="15"/>
      <c r="V196" s="15"/>
      <c r="W196" s="15"/>
      <c r="X196" s="15"/>
      <c r="Y196" s="15"/>
      <c r="Z196" s="15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</row>
    <row r="197" spans="1:36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3"/>
      <c r="M197" s="13"/>
      <c r="N197" s="13"/>
      <c r="O197" s="13"/>
      <c r="P197" s="13"/>
      <c r="Q197" s="13"/>
      <c r="R197" s="13"/>
      <c r="S197" s="13"/>
      <c r="T197" s="15"/>
      <c r="U197" s="15"/>
      <c r="V197" s="15"/>
      <c r="W197" s="15"/>
      <c r="X197" s="15"/>
      <c r="Y197" s="15"/>
      <c r="Z197" s="15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</row>
    <row r="198" spans="1:36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3"/>
      <c r="M198" s="13"/>
      <c r="N198" s="13"/>
      <c r="O198" s="13"/>
      <c r="P198" s="13"/>
      <c r="Q198" s="13"/>
      <c r="R198" s="13"/>
      <c r="S198" s="13"/>
      <c r="T198" s="15"/>
      <c r="U198" s="15"/>
      <c r="V198" s="15"/>
      <c r="W198" s="15"/>
      <c r="X198" s="15"/>
      <c r="Y198" s="15"/>
      <c r="Z198" s="15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</row>
    <row r="199" spans="1:36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3"/>
      <c r="M199" s="13"/>
      <c r="N199" s="13"/>
      <c r="O199" s="13"/>
      <c r="P199" s="13"/>
      <c r="Q199" s="13"/>
      <c r="R199" s="13"/>
      <c r="S199" s="13"/>
      <c r="T199" s="15"/>
      <c r="U199" s="15"/>
      <c r="V199" s="15"/>
      <c r="W199" s="15"/>
      <c r="X199" s="15"/>
      <c r="Y199" s="15"/>
      <c r="Z199" s="15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</row>
    <row r="200" spans="1:36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3"/>
      <c r="M200" s="13"/>
      <c r="N200" s="13"/>
      <c r="O200" s="13"/>
      <c r="P200" s="13"/>
      <c r="Q200" s="13"/>
      <c r="R200" s="13"/>
      <c r="S200" s="13"/>
      <c r="T200" s="15"/>
      <c r="U200" s="15"/>
      <c r="V200" s="15"/>
      <c r="W200" s="15"/>
      <c r="X200" s="15"/>
      <c r="Y200" s="15"/>
      <c r="Z200" s="15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</row>
    <row r="201" spans="1:36" ht="1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3"/>
      <c r="M201" s="13"/>
      <c r="N201" s="13"/>
      <c r="O201" s="13"/>
      <c r="P201" s="13"/>
      <c r="Q201" s="13"/>
      <c r="R201" s="13"/>
      <c r="S201" s="13"/>
      <c r="T201" s="15"/>
      <c r="U201" s="15"/>
      <c r="V201" s="15"/>
      <c r="W201" s="15"/>
      <c r="X201" s="15"/>
      <c r="Y201" s="15"/>
      <c r="Z201" s="15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</row>
    <row r="202" spans="1:36" ht="1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3"/>
      <c r="M202" s="13"/>
      <c r="N202" s="13"/>
      <c r="O202" s="13"/>
      <c r="P202" s="13"/>
      <c r="Q202" s="13"/>
      <c r="R202" s="13"/>
      <c r="S202" s="13"/>
      <c r="T202" s="15"/>
      <c r="U202" s="15"/>
      <c r="V202" s="15"/>
      <c r="W202" s="15"/>
      <c r="X202" s="15"/>
      <c r="Y202" s="15"/>
      <c r="Z202" s="15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</row>
    <row r="203" spans="1:36" ht="1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3"/>
      <c r="M203" s="13"/>
      <c r="N203" s="13"/>
      <c r="O203" s="13"/>
      <c r="P203" s="13"/>
      <c r="Q203" s="13"/>
      <c r="R203" s="13"/>
      <c r="S203" s="13"/>
      <c r="T203" s="15"/>
      <c r="U203" s="15"/>
      <c r="V203" s="15"/>
      <c r="W203" s="15"/>
      <c r="X203" s="15"/>
      <c r="Y203" s="15"/>
      <c r="Z203" s="15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</row>
    <row r="204" spans="1:36" ht="1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3"/>
      <c r="M204" s="13"/>
      <c r="N204" s="13"/>
      <c r="O204" s="13"/>
      <c r="P204" s="13"/>
      <c r="Q204" s="13"/>
      <c r="R204" s="13"/>
      <c r="S204" s="13"/>
      <c r="T204" s="15"/>
      <c r="U204" s="15"/>
      <c r="V204" s="15"/>
      <c r="W204" s="15"/>
      <c r="X204" s="15"/>
      <c r="Y204" s="15"/>
      <c r="Z204" s="15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</row>
    <row r="205" spans="1:36" ht="1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3"/>
      <c r="M205" s="13"/>
      <c r="N205" s="13"/>
      <c r="O205" s="13"/>
      <c r="P205" s="13"/>
      <c r="Q205" s="13"/>
      <c r="R205" s="13"/>
      <c r="S205" s="13"/>
      <c r="T205" s="15"/>
      <c r="U205" s="15"/>
      <c r="V205" s="15"/>
      <c r="W205" s="15"/>
      <c r="X205" s="15"/>
      <c r="Y205" s="15"/>
      <c r="Z205" s="15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</row>
    <row r="206" spans="1:36" ht="1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3"/>
      <c r="M206" s="13"/>
      <c r="N206" s="13"/>
      <c r="O206" s="13"/>
      <c r="P206" s="13"/>
      <c r="Q206" s="13"/>
      <c r="R206" s="13"/>
      <c r="S206" s="13"/>
      <c r="T206" s="15"/>
      <c r="U206" s="15"/>
      <c r="V206" s="15"/>
      <c r="W206" s="15"/>
      <c r="X206" s="15"/>
      <c r="Y206" s="15"/>
      <c r="Z206" s="15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</row>
    <row r="207" spans="1:36" ht="1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3"/>
      <c r="M207" s="13"/>
      <c r="N207" s="13"/>
      <c r="O207" s="13"/>
      <c r="P207" s="13"/>
      <c r="Q207" s="13"/>
      <c r="R207" s="13"/>
      <c r="S207" s="13"/>
      <c r="T207" s="15"/>
      <c r="U207" s="15"/>
      <c r="V207" s="15"/>
      <c r="W207" s="15"/>
      <c r="X207" s="15"/>
      <c r="Y207" s="15"/>
      <c r="Z207" s="15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</row>
    <row r="208" spans="1:36" ht="1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3"/>
      <c r="M208" s="13"/>
      <c r="N208" s="13"/>
      <c r="O208" s="13"/>
      <c r="P208" s="13"/>
      <c r="Q208" s="13"/>
      <c r="R208" s="13"/>
      <c r="S208" s="13"/>
      <c r="T208" s="15"/>
      <c r="U208" s="15"/>
      <c r="V208" s="15"/>
      <c r="W208" s="15"/>
      <c r="X208" s="15"/>
      <c r="Y208" s="15"/>
      <c r="Z208" s="15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</row>
    <row r="209" spans="1:36" ht="1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3"/>
      <c r="M209" s="13"/>
      <c r="N209" s="13"/>
      <c r="O209" s="13"/>
      <c r="P209" s="13"/>
      <c r="Q209" s="13"/>
      <c r="R209" s="13"/>
      <c r="S209" s="13"/>
      <c r="T209" s="15"/>
      <c r="U209" s="15"/>
      <c r="V209" s="15"/>
      <c r="W209" s="15"/>
      <c r="X209" s="15"/>
      <c r="Y209" s="15"/>
      <c r="Z209" s="15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</row>
    <row r="210" spans="1:36" ht="1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3"/>
      <c r="M210" s="13"/>
      <c r="N210" s="13"/>
      <c r="O210" s="13"/>
      <c r="P210" s="13"/>
      <c r="Q210" s="13"/>
      <c r="R210" s="13"/>
      <c r="S210" s="13"/>
      <c r="T210" s="15"/>
      <c r="U210" s="15"/>
      <c r="V210" s="15"/>
      <c r="W210" s="15"/>
      <c r="X210" s="15"/>
      <c r="Y210" s="15"/>
      <c r="Z210" s="15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</row>
    <row r="211" spans="1:36" ht="1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3"/>
      <c r="M211" s="13"/>
      <c r="N211" s="13"/>
      <c r="O211" s="13"/>
      <c r="P211" s="13"/>
      <c r="Q211" s="13"/>
      <c r="R211" s="13"/>
      <c r="S211" s="13"/>
      <c r="T211" s="15"/>
      <c r="U211" s="15"/>
      <c r="V211" s="15"/>
      <c r="W211" s="15"/>
      <c r="X211" s="15"/>
      <c r="Y211" s="15"/>
      <c r="Z211" s="15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</row>
    <row r="212" spans="1:36" ht="1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3"/>
      <c r="M212" s="13"/>
      <c r="N212" s="13"/>
      <c r="O212" s="13"/>
      <c r="P212" s="13"/>
      <c r="Q212" s="13"/>
      <c r="R212" s="13"/>
      <c r="S212" s="13"/>
      <c r="T212" s="15"/>
      <c r="U212" s="15"/>
      <c r="V212" s="15"/>
      <c r="W212" s="15"/>
      <c r="X212" s="15"/>
      <c r="Y212" s="15"/>
      <c r="Z212" s="15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</row>
    <row r="213" spans="1:36" ht="1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3"/>
      <c r="M213" s="13"/>
      <c r="N213" s="13"/>
      <c r="O213" s="13"/>
      <c r="P213" s="13"/>
      <c r="Q213" s="13"/>
      <c r="R213" s="13"/>
      <c r="S213" s="13"/>
      <c r="T213" s="15"/>
      <c r="U213" s="15"/>
      <c r="V213" s="15"/>
      <c r="W213" s="15"/>
      <c r="X213" s="15"/>
      <c r="Y213" s="15"/>
      <c r="Z213" s="15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</row>
    <row r="214" spans="1:36" ht="1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3"/>
      <c r="M214" s="13"/>
      <c r="N214" s="13"/>
      <c r="O214" s="13"/>
      <c r="P214" s="13"/>
      <c r="Q214" s="13"/>
      <c r="R214" s="13"/>
      <c r="S214" s="13"/>
      <c r="T214" s="15"/>
      <c r="U214" s="15"/>
      <c r="V214" s="15"/>
      <c r="W214" s="15"/>
      <c r="X214" s="15"/>
      <c r="Y214" s="15"/>
      <c r="Z214" s="15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</row>
    <row r="215" spans="1:36" ht="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3"/>
      <c r="M215" s="13"/>
      <c r="N215" s="13"/>
      <c r="O215" s="13"/>
      <c r="P215" s="13"/>
      <c r="Q215" s="13"/>
      <c r="R215" s="13"/>
      <c r="S215" s="13"/>
      <c r="T215" s="15"/>
      <c r="U215" s="15"/>
      <c r="V215" s="15"/>
      <c r="W215" s="15"/>
      <c r="X215" s="15"/>
      <c r="Y215" s="15"/>
      <c r="Z215" s="15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</row>
    <row r="216" spans="1:36" ht="1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3"/>
      <c r="M216" s="13"/>
      <c r="N216" s="13"/>
      <c r="O216" s="13"/>
      <c r="P216" s="13"/>
      <c r="Q216" s="13"/>
      <c r="R216" s="13"/>
      <c r="S216" s="13"/>
      <c r="T216" s="15"/>
      <c r="U216" s="15"/>
      <c r="V216" s="15"/>
      <c r="W216" s="15"/>
      <c r="X216" s="15"/>
      <c r="Y216" s="15"/>
      <c r="Z216" s="15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</row>
    <row r="217" spans="1:36" ht="1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3"/>
      <c r="M217" s="13"/>
      <c r="N217" s="13"/>
      <c r="O217" s="13"/>
      <c r="P217" s="13"/>
      <c r="Q217" s="13"/>
      <c r="R217" s="13"/>
      <c r="S217" s="13"/>
      <c r="T217" s="15"/>
      <c r="U217" s="15"/>
      <c r="V217" s="15"/>
      <c r="W217" s="15"/>
      <c r="X217" s="15"/>
      <c r="Y217" s="15"/>
      <c r="Z217" s="15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</row>
    <row r="218" spans="1:36" ht="1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3"/>
      <c r="M218" s="13"/>
      <c r="N218" s="13"/>
      <c r="O218" s="13"/>
      <c r="P218" s="13"/>
      <c r="Q218" s="13"/>
      <c r="R218" s="13"/>
      <c r="S218" s="13"/>
      <c r="T218" s="15"/>
      <c r="U218" s="15"/>
      <c r="V218" s="15"/>
      <c r="W218" s="15"/>
      <c r="X218" s="15"/>
      <c r="Y218" s="15"/>
      <c r="Z218" s="15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</row>
    <row r="219" spans="1:36" ht="1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3"/>
      <c r="M219" s="13"/>
      <c r="N219" s="13"/>
      <c r="O219" s="13"/>
      <c r="P219" s="13"/>
      <c r="Q219" s="13"/>
      <c r="R219" s="13"/>
      <c r="S219" s="13"/>
      <c r="T219" s="15"/>
      <c r="U219" s="15"/>
      <c r="V219" s="15"/>
      <c r="W219" s="15"/>
      <c r="X219" s="15"/>
      <c r="Y219" s="15"/>
      <c r="Z219" s="15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</row>
    <row r="220" spans="1:36" ht="1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3"/>
      <c r="M220" s="13"/>
      <c r="N220" s="13"/>
      <c r="O220" s="13"/>
      <c r="P220" s="13"/>
      <c r="Q220" s="13"/>
      <c r="R220" s="13"/>
      <c r="S220" s="13"/>
      <c r="T220" s="15"/>
      <c r="U220" s="15"/>
      <c r="V220" s="15"/>
      <c r="W220" s="15"/>
      <c r="X220" s="15"/>
      <c r="Y220" s="15"/>
      <c r="Z220" s="15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</row>
    <row r="221" spans="1:36" ht="1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3"/>
      <c r="M221" s="13"/>
      <c r="N221" s="13"/>
      <c r="O221" s="13"/>
      <c r="P221" s="13"/>
      <c r="Q221" s="13"/>
      <c r="R221" s="13"/>
      <c r="S221" s="13"/>
      <c r="T221" s="15"/>
      <c r="U221" s="15"/>
      <c r="V221" s="15"/>
      <c r="W221" s="15"/>
      <c r="X221" s="15"/>
      <c r="Y221" s="15"/>
      <c r="Z221" s="15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</row>
    <row r="222" spans="1:36" ht="1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3"/>
      <c r="M222" s="13"/>
      <c r="N222" s="13"/>
      <c r="O222" s="13"/>
      <c r="P222" s="13"/>
      <c r="Q222" s="13"/>
      <c r="R222" s="13"/>
      <c r="S222" s="13"/>
      <c r="T222" s="15"/>
      <c r="U222" s="15"/>
      <c r="V222" s="15"/>
      <c r="W222" s="15"/>
      <c r="X222" s="15"/>
      <c r="Y222" s="15"/>
      <c r="Z222" s="15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</row>
    <row r="223" spans="1:36" ht="1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3"/>
      <c r="M223" s="13"/>
      <c r="N223" s="13"/>
      <c r="O223" s="13"/>
      <c r="P223" s="13"/>
      <c r="Q223" s="13"/>
      <c r="R223" s="13"/>
      <c r="S223" s="13"/>
      <c r="T223" s="15"/>
      <c r="U223" s="15"/>
      <c r="V223" s="15"/>
      <c r="W223" s="15"/>
      <c r="X223" s="15"/>
      <c r="Y223" s="15"/>
      <c r="Z223" s="15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</row>
    <row r="224" spans="1:36" ht="1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3"/>
      <c r="M224" s="13"/>
      <c r="N224" s="13"/>
      <c r="O224" s="13"/>
      <c r="P224" s="13"/>
      <c r="Q224" s="13"/>
      <c r="R224" s="13"/>
      <c r="S224" s="13"/>
      <c r="T224" s="15"/>
      <c r="U224" s="15"/>
      <c r="V224" s="15"/>
      <c r="W224" s="15"/>
      <c r="X224" s="15"/>
      <c r="Y224" s="15"/>
      <c r="Z224" s="15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</row>
    <row r="225" spans="1:36" ht="1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5"/>
      <c r="U225" s="15"/>
      <c r="V225" s="15"/>
      <c r="W225" s="15"/>
      <c r="X225" s="15"/>
      <c r="Y225" s="15"/>
      <c r="Z225" s="15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</row>
    <row r="226" spans="1:36" ht="1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5"/>
      <c r="U226" s="15"/>
      <c r="V226" s="15"/>
      <c r="W226" s="15"/>
      <c r="X226" s="15"/>
      <c r="Y226" s="15"/>
      <c r="Z226" s="15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</row>
  </sheetData>
  <sheetProtection/>
  <mergeCells count="22">
    <mergeCell ref="AA3:AJ3"/>
    <mergeCell ref="AE1:AJ1"/>
    <mergeCell ref="AB2:AJ2"/>
    <mergeCell ref="C4:AJ4"/>
    <mergeCell ref="C5:AJ5"/>
    <mergeCell ref="C6:AJ6"/>
    <mergeCell ref="H8:Q9"/>
    <mergeCell ref="AB7:AB9"/>
    <mergeCell ref="U8:U9"/>
    <mergeCell ref="V8:V9"/>
    <mergeCell ref="W8:X9"/>
    <mergeCell ref="Y8:Z9"/>
    <mergeCell ref="A8:C9"/>
    <mergeCell ref="A7:Q7"/>
    <mergeCell ref="AI7:AJ8"/>
    <mergeCell ref="D8:E9"/>
    <mergeCell ref="F8:G9"/>
    <mergeCell ref="AA7:AA9"/>
    <mergeCell ref="AC7:AH8"/>
    <mergeCell ref="R7:Z7"/>
    <mergeCell ref="R8:S9"/>
    <mergeCell ref="T8:T9"/>
  </mergeCells>
  <printOptions horizontalCentered="1"/>
  <pageMargins left="0.3937007874015748" right="0.1968503937007874" top="0.3937007874015748" bottom="0.3937007874015748" header="0" footer="0"/>
  <pageSetup firstPageNumber="34" useFirstPageNumber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E73"/>
  <sheetViews>
    <sheetView zoomScalePageLayoutView="0" workbookViewId="0" topLeftCell="A55">
      <selection activeCell="B90" sqref="B90"/>
    </sheetView>
  </sheetViews>
  <sheetFormatPr defaultColWidth="9.140625" defaultRowHeight="15"/>
  <cols>
    <col min="1" max="1" width="47.57421875" style="0" customWidth="1"/>
    <col min="3" max="3" width="20.140625" style="0" customWidth="1"/>
    <col min="4" max="4" width="24.8515625" style="0" customWidth="1"/>
    <col min="5" max="5" width="13.57421875" style="0" customWidth="1"/>
  </cols>
  <sheetData>
    <row r="1" spans="1:5" ht="47.25" customHeight="1">
      <c r="A1" s="178" t="s">
        <v>120</v>
      </c>
      <c r="B1" s="179"/>
      <c r="C1" s="179"/>
      <c r="D1" s="179"/>
      <c r="E1" s="179"/>
    </row>
    <row r="2" spans="1:5" ht="15">
      <c r="A2" s="174" t="s">
        <v>33</v>
      </c>
      <c r="B2" s="175"/>
      <c r="C2" s="175"/>
      <c r="D2" s="175"/>
      <c r="E2" s="175"/>
    </row>
    <row r="3" spans="1:5" ht="15">
      <c r="A3" s="174" t="s">
        <v>3</v>
      </c>
      <c r="B3" s="175"/>
      <c r="C3" s="175"/>
      <c r="D3" s="175"/>
      <c r="E3" s="175"/>
    </row>
    <row r="4" spans="1:5" ht="35.25" customHeight="1">
      <c r="A4" s="174" t="s">
        <v>121</v>
      </c>
      <c r="B4" s="175"/>
      <c r="C4" s="175"/>
      <c r="D4" s="175"/>
      <c r="E4" s="175"/>
    </row>
    <row r="5" spans="1:5" ht="15" customHeight="1">
      <c r="A5" s="176" t="s">
        <v>4</v>
      </c>
      <c r="B5" s="177"/>
      <c r="C5" s="177"/>
      <c r="D5" s="177"/>
      <c r="E5" s="177"/>
    </row>
    <row r="6" spans="1:5" ht="7.5" customHeight="1">
      <c r="A6" s="75"/>
      <c r="B6" s="29"/>
      <c r="C6" s="29"/>
      <c r="D6" s="29"/>
      <c r="E6" s="29"/>
    </row>
    <row r="7" spans="1:5" ht="84">
      <c r="A7" s="76" t="s">
        <v>34</v>
      </c>
      <c r="B7" s="76" t="s">
        <v>35</v>
      </c>
      <c r="C7" s="76" t="s">
        <v>36</v>
      </c>
      <c r="D7" s="76" t="s">
        <v>37</v>
      </c>
      <c r="E7" s="77" t="s">
        <v>122</v>
      </c>
    </row>
    <row r="8" spans="1:5" ht="15.75">
      <c r="A8" s="44" t="s">
        <v>12</v>
      </c>
      <c r="B8" s="43" t="s">
        <v>20</v>
      </c>
      <c r="C8" s="78"/>
      <c r="D8" s="78"/>
      <c r="E8" s="78"/>
    </row>
    <row r="9" spans="1:5" ht="15">
      <c r="A9" s="44" t="s">
        <v>28</v>
      </c>
      <c r="B9" s="43"/>
      <c r="C9" s="71"/>
      <c r="D9" s="71"/>
      <c r="E9" s="71"/>
    </row>
    <row r="10" spans="1:5" ht="21">
      <c r="A10" s="141" t="s">
        <v>63</v>
      </c>
      <c r="B10" s="140"/>
      <c r="C10" s="142"/>
      <c r="D10" s="71"/>
      <c r="E10" s="71"/>
    </row>
    <row r="11" spans="1:5" ht="37.5" customHeight="1">
      <c r="A11" s="143" t="s">
        <v>87</v>
      </c>
      <c r="B11" s="140" t="s">
        <v>21</v>
      </c>
      <c r="C11" s="144" t="s">
        <v>39</v>
      </c>
      <c r="D11" s="62" t="s">
        <v>38</v>
      </c>
      <c r="E11" s="71" t="s">
        <v>27</v>
      </c>
    </row>
    <row r="12" spans="1:5" ht="37.5" customHeight="1">
      <c r="A12" s="143" t="s">
        <v>88</v>
      </c>
      <c r="B12" s="140" t="s">
        <v>42</v>
      </c>
      <c r="C12" s="144" t="s">
        <v>39</v>
      </c>
      <c r="D12" s="62" t="s">
        <v>38</v>
      </c>
      <c r="E12" s="71" t="s">
        <v>5</v>
      </c>
    </row>
    <row r="13" spans="1:5" ht="22.5" customHeight="1">
      <c r="A13" s="141" t="s">
        <v>64</v>
      </c>
      <c r="B13" s="140"/>
      <c r="C13" s="142"/>
      <c r="D13" s="62"/>
      <c r="E13" s="71"/>
    </row>
    <row r="14" spans="1:5" ht="31.5">
      <c r="A14" s="143" t="s">
        <v>89</v>
      </c>
      <c r="B14" s="140" t="s">
        <v>55</v>
      </c>
      <c r="C14" s="144" t="s">
        <v>39</v>
      </c>
      <c r="D14" s="62" t="s">
        <v>126</v>
      </c>
      <c r="E14" s="71" t="s">
        <v>41</v>
      </c>
    </row>
    <row r="15" spans="1:5" ht="31.5">
      <c r="A15" s="141" t="s">
        <v>86</v>
      </c>
      <c r="B15" s="140"/>
      <c r="C15" s="144"/>
      <c r="D15" s="62"/>
      <c r="E15" s="71"/>
    </row>
    <row r="16" spans="1:5" ht="31.5">
      <c r="A16" s="143" t="s">
        <v>90</v>
      </c>
      <c r="B16" s="140"/>
      <c r="C16" s="144" t="s">
        <v>39</v>
      </c>
      <c r="D16" s="62" t="s">
        <v>46</v>
      </c>
      <c r="E16" s="71" t="s">
        <v>41</v>
      </c>
    </row>
    <row r="17" spans="1:5" ht="21">
      <c r="A17" s="141" t="s">
        <v>65</v>
      </c>
      <c r="B17" s="140" t="s">
        <v>20</v>
      </c>
      <c r="C17" s="142"/>
      <c r="D17" s="62"/>
      <c r="E17" s="71"/>
    </row>
    <row r="18" spans="1:5" ht="31.5">
      <c r="A18" s="143" t="s">
        <v>94</v>
      </c>
      <c r="B18" s="140" t="s">
        <v>20</v>
      </c>
      <c r="C18" s="142"/>
      <c r="D18" s="62"/>
      <c r="E18" s="71"/>
    </row>
    <row r="19" spans="1:5" ht="36" customHeight="1">
      <c r="A19" s="143" t="s">
        <v>66</v>
      </c>
      <c r="B19" s="140" t="s">
        <v>22</v>
      </c>
      <c r="C19" s="144" t="s">
        <v>39</v>
      </c>
      <c r="D19" s="62" t="s">
        <v>45</v>
      </c>
      <c r="E19" s="71" t="s">
        <v>41</v>
      </c>
    </row>
    <row r="20" spans="1:5" ht="31.5">
      <c r="A20" s="143" t="s">
        <v>118</v>
      </c>
      <c r="B20" s="140" t="s">
        <v>44</v>
      </c>
      <c r="C20" s="142"/>
      <c r="D20" s="62"/>
      <c r="E20" s="71"/>
    </row>
    <row r="21" spans="1:5" ht="33">
      <c r="A21" s="143" t="s">
        <v>67</v>
      </c>
      <c r="B21" s="140" t="s">
        <v>22</v>
      </c>
      <c r="C21" s="144" t="s">
        <v>39</v>
      </c>
      <c r="D21" s="62" t="s">
        <v>45</v>
      </c>
      <c r="E21" s="71" t="s">
        <v>41</v>
      </c>
    </row>
    <row r="22" spans="1:5" ht="54.75" customHeight="1">
      <c r="A22" s="143" t="s">
        <v>95</v>
      </c>
      <c r="B22" s="140" t="s">
        <v>11</v>
      </c>
      <c r="C22" s="142"/>
      <c r="D22" s="62"/>
      <c r="E22" s="71"/>
    </row>
    <row r="23" spans="1:5" ht="55.5" customHeight="1">
      <c r="A23" s="143" t="s">
        <v>68</v>
      </c>
      <c r="B23" s="140" t="s">
        <v>22</v>
      </c>
      <c r="C23" s="142"/>
      <c r="D23" s="62" t="s">
        <v>47</v>
      </c>
      <c r="E23" s="71" t="s">
        <v>41</v>
      </c>
    </row>
    <row r="24" spans="1:5" ht="26.25" customHeight="1">
      <c r="A24" s="143" t="s">
        <v>96</v>
      </c>
      <c r="B24" s="140" t="s">
        <v>20</v>
      </c>
      <c r="C24" s="142"/>
      <c r="D24" s="62"/>
      <c r="E24" s="71"/>
    </row>
    <row r="25" spans="1:5" ht="31.5">
      <c r="A25" s="143" t="s">
        <v>69</v>
      </c>
      <c r="B25" s="140" t="s">
        <v>23</v>
      </c>
      <c r="C25" s="144" t="s">
        <v>39</v>
      </c>
      <c r="D25" s="62" t="s">
        <v>48</v>
      </c>
      <c r="E25" s="71" t="s">
        <v>41</v>
      </c>
    </row>
    <row r="26" spans="1:5" ht="46.5" customHeight="1">
      <c r="A26" s="148" t="s">
        <v>70</v>
      </c>
      <c r="B26" s="140" t="s">
        <v>20</v>
      </c>
      <c r="C26" s="142"/>
      <c r="D26" s="62"/>
      <c r="E26" s="71"/>
    </row>
    <row r="27" spans="1:5" ht="33">
      <c r="A27" s="143" t="s">
        <v>71</v>
      </c>
      <c r="B27" s="140" t="s">
        <v>22</v>
      </c>
      <c r="C27" s="144" t="s">
        <v>39</v>
      </c>
      <c r="D27" s="62" t="s">
        <v>45</v>
      </c>
      <c r="E27" s="71" t="s">
        <v>41</v>
      </c>
    </row>
    <row r="28" spans="1:5" ht="54" customHeight="1">
      <c r="A28" s="143" t="s">
        <v>97</v>
      </c>
      <c r="B28" s="140" t="s">
        <v>11</v>
      </c>
      <c r="C28" s="142"/>
      <c r="D28" s="62"/>
      <c r="E28" s="71"/>
    </row>
    <row r="29" spans="1:5" ht="33">
      <c r="A29" s="143" t="s">
        <v>72</v>
      </c>
      <c r="B29" s="140" t="s">
        <v>22</v>
      </c>
      <c r="C29" s="144" t="s">
        <v>39</v>
      </c>
      <c r="D29" s="62" t="s">
        <v>45</v>
      </c>
      <c r="E29" s="71" t="s">
        <v>41</v>
      </c>
    </row>
    <row r="30" spans="1:5" ht="27.75" customHeight="1">
      <c r="A30" s="141" t="s">
        <v>30</v>
      </c>
      <c r="B30" s="140" t="s">
        <v>20</v>
      </c>
      <c r="C30" s="142"/>
      <c r="D30" s="62"/>
      <c r="E30" s="71"/>
    </row>
    <row r="31" spans="1:5" ht="42">
      <c r="A31" s="143" t="s">
        <v>73</v>
      </c>
      <c r="B31" s="140" t="s">
        <v>20</v>
      </c>
      <c r="C31" s="142"/>
      <c r="D31" s="62"/>
      <c r="E31" s="71"/>
    </row>
    <row r="32" spans="1:5" ht="42">
      <c r="A32" s="143" t="s">
        <v>74</v>
      </c>
      <c r="B32" s="140" t="s">
        <v>22</v>
      </c>
      <c r="C32" s="144" t="s">
        <v>39</v>
      </c>
      <c r="D32" s="62" t="s">
        <v>127</v>
      </c>
      <c r="E32" s="71" t="s">
        <v>41</v>
      </c>
    </row>
    <row r="33" spans="1:5" ht="52.5">
      <c r="A33" s="143" t="s">
        <v>75</v>
      </c>
      <c r="B33" s="140" t="s">
        <v>20</v>
      </c>
      <c r="C33" s="142"/>
      <c r="D33" s="62"/>
      <c r="E33" s="71"/>
    </row>
    <row r="34" spans="1:5" ht="15">
      <c r="A34" s="143" t="s">
        <v>31</v>
      </c>
      <c r="B34" s="140" t="s">
        <v>20</v>
      </c>
      <c r="C34" s="142"/>
      <c r="D34" s="62"/>
      <c r="E34" s="71"/>
    </row>
    <row r="35" spans="1:5" ht="15">
      <c r="A35" s="143" t="s">
        <v>32</v>
      </c>
      <c r="B35" s="140" t="s">
        <v>20</v>
      </c>
      <c r="C35" s="142"/>
      <c r="D35" s="62"/>
      <c r="E35" s="71"/>
    </row>
    <row r="36" spans="1:5" ht="24.75">
      <c r="A36" s="143" t="s">
        <v>76</v>
      </c>
      <c r="B36" s="140" t="s">
        <v>54</v>
      </c>
      <c r="C36" s="145" t="s">
        <v>39</v>
      </c>
      <c r="D36" s="62" t="s">
        <v>52</v>
      </c>
      <c r="E36" s="71" t="s">
        <v>41</v>
      </c>
    </row>
    <row r="37" spans="1:5" ht="42">
      <c r="A37" s="143" t="s">
        <v>125</v>
      </c>
      <c r="B37" s="140" t="s">
        <v>26</v>
      </c>
      <c r="C37" s="145" t="s">
        <v>39</v>
      </c>
      <c r="D37" s="62" t="s">
        <v>52</v>
      </c>
      <c r="E37" s="71" t="s">
        <v>41</v>
      </c>
    </row>
    <row r="38" spans="1:5" ht="35.25" customHeight="1">
      <c r="A38" s="143" t="s">
        <v>81</v>
      </c>
      <c r="B38" s="140" t="s">
        <v>20</v>
      </c>
      <c r="C38" s="149"/>
      <c r="D38" s="150"/>
      <c r="E38" s="150"/>
    </row>
    <row r="39" spans="1:5" ht="13.5" customHeight="1">
      <c r="A39" s="143" t="s">
        <v>31</v>
      </c>
      <c r="B39" s="140" t="s">
        <v>20</v>
      </c>
      <c r="C39" s="145"/>
      <c r="D39" s="62"/>
      <c r="E39" s="71"/>
    </row>
    <row r="40" spans="1:5" ht="12.75" customHeight="1">
      <c r="A40" s="143" t="s">
        <v>32</v>
      </c>
      <c r="B40" s="140" t="s">
        <v>20</v>
      </c>
      <c r="C40" s="145"/>
      <c r="D40" s="62"/>
      <c r="E40" s="71"/>
    </row>
    <row r="41" spans="1:5" ht="23.25" customHeight="1">
      <c r="A41" s="143" t="s">
        <v>80</v>
      </c>
      <c r="B41" s="140" t="s">
        <v>22</v>
      </c>
      <c r="C41" s="145" t="s">
        <v>53</v>
      </c>
      <c r="D41" s="62" t="s">
        <v>52</v>
      </c>
      <c r="E41" s="71" t="s">
        <v>41</v>
      </c>
    </row>
    <row r="42" spans="1:5" ht="33" customHeight="1">
      <c r="A42" s="143" t="s">
        <v>77</v>
      </c>
      <c r="B42" s="140" t="s">
        <v>11</v>
      </c>
      <c r="C42" s="142"/>
      <c r="D42" s="62"/>
      <c r="E42" s="71"/>
    </row>
    <row r="43" spans="1:5" ht="42">
      <c r="A43" s="143" t="s">
        <v>78</v>
      </c>
      <c r="B43" s="140" t="s">
        <v>55</v>
      </c>
      <c r="C43" s="145" t="s">
        <v>50</v>
      </c>
      <c r="D43" s="62" t="s">
        <v>126</v>
      </c>
      <c r="E43" s="71" t="s">
        <v>41</v>
      </c>
    </row>
    <row r="44" spans="1:5" ht="21">
      <c r="A44" s="143" t="s">
        <v>79</v>
      </c>
      <c r="B44" s="140" t="s">
        <v>22</v>
      </c>
      <c r="C44" s="145" t="s">
        <v>51</v>
      </c>
      <c r="D44" s="62" t="s">
        <v>52</v>
      </c>
      <c r="E44" s="71" t="s">
        <v>41</v>
      </c>
    </row>
    <row r="45" spans="1:5" ht="21">
      <c r="A45" s="143" t="s">
        <v>91</v>
      </c>
      <c r="B45" s="140" t="s">
        <v>20</v>
      </c>
      <c r="C45" s="145"/>
      <c r="D45" s="62"/>
      <c r="E45" s="71"/>
    </row>
    <row r="46" spans="1:5" ht="21">
      <c r="A46" s="143" t="s">
        <v>117</v>
      </c>
      <c r="B46" s="140" t="s">
        <v>22</v>
      </c>
      <c r="C46" s="145"/>
      <c r="D46" s="62"/>
      <c r="E46" s="71"/>
    </row>
    <row r="47" spans="1:5" ht="21.75" customHeight="1">
      <c r="A47" s="143" t="s">
        <v>82</v>
      </c>
      <c r="B47" s="140" t="s">
        <v>20</v>
      </c>
      <c r="C47" s="145"/>
      <c r="D47" s="62"/>
      <c r="E47" s="71"/>
    </row>
    <row r="48" spans="1:5" ht="34.5" customHeight="1">
      <c r="A48" s="143" t="s">
        <v>83</v>
      </c>
      <c r="B48" s="140" t="s">
        <v>22</v>
      </c>
      <c r="C48" s="145" t="s">
        <v>53</v>
      </c>
      <c r="D48" s="62" t="s">
        <v>45</v>
      </c>
      <c r="E48" s="71" t="s">
        <v>41</v>
      </c>
    </row>
    <row r="49" spans="1:5" ht="30.75" customHeight="1">
      <c r="A49" s="143" t="s">
        <v>92</v>
      </c>
      <c r="B49" s="140" t="s">
        <v>44</v>
      </c>
      <c r="C49" s="145"/>
      <c r="D49" s="62"/>
      <c r="E49" s="71"/>
    </row>
    <row r="50" spans="1:5" ht="30.75" customHeight="1">
      <c r="A50" s="143" t="s">
        <v>93</v>
      </c>
      <c r="B50" s="140" t="s">
        <v>84</v>
      </c>
      <c r="C50" s="145" t="s">
        <v>51</v>
      </c>
      <c r="D50" s="62" t="s">
        <v>45</v>
      </c>
      <c r="E50" s="71" t="s">
        <v>41</v>
      </c>
    </row>
    <row r="51" spans="1:5" ht="31.5">
      <c r="A51" s="141" t="s">
        <v>128</v>
      </c>
      <c r="B51" s="146"/>
      <c r="C51" s="146"/>
      <c r="D51" s="58"/>
      <c r="E51" s="79"/>
    </row>
    <row r="52" spans="1:5" ht="21">
      <c r="A52" s="143" t="s">
        <v>98</v>
      </c>
      <c r="B52" s="140" t="s">
        <v>20</v>
      </c>
      <c r="C52" s="146"/>
      <c r="D52" s="58"/>
      <c r="E52" s="79"/>
    </row>
    <row r="53" spans="1:5" ht="42">
      <c r="A53" s="143" t="s">
        <v>99</v>
      </c>
      <c r="B53" s="140" t="s">
        <v>22</v>
      </c>
      <c r="C53" s="144" t="s">
        <v>40</v>
      </c>
      <c r="D53" s="62" t="s">
        <v>45</v>
      </c>
      <c r="E53" s="79" t="s">
        <v>41</v>
      </c>
    </row>
    <row r="54" spans="1:5" ht="21">
      <c r="A54" s="143" t="s">
        <v>100</v>
      </c>
      <c r="B54" s="140" t="s">
        <v>20</v>
      </c>
      <c r="C54" s="144"/>
      <c r="D54" s="62"/>
      <c r="E54" s="79"/>
    </row>
    <row r="55" spans="1:5" ht="15">
      <c r="A55" s="143" t="s">
        <v>43</v>
      </c>
      <c r="B55" s="140"/>
      <c r="C55" s="144"/>
      <c r="D55" s="62"/>
      <c r="E55" s="79"/>
    </row>
    <row r="56" spans="1:5" ht="15">
      <c r="A56" s="143" t="s">
        <v>31</v>
      </c>
      <c r="B56" s="140" t="s">
        <v>20</v>
      </c>
      <c r="C56" s="144"/>
      <c r="D56" s="62"/>
      <c r="E56" s="79"/>
    </row>
    <row r="57" spans="1:5" ht="15">
      <c r="A57" s="143" t="s">
        <v>32</v>
      </c>
      <c r="B57" s="140" t="s">
        <v>20</v>
      </c>
      <c r="C57" s="144"/>
      <c r="D57" s="62"/>
      <c r="E57" s="79"/>
    </row>
    <row r="58" spans="1:5" ht="31.5">
      <c r="A58" s="143" t="s">
        <v>101</v>
      </c>
      <c r="B58" s="140" t="s">
        <v>22</v>
      </c>
      <c r="C58" s="144" t="s">
        <v>40</v>
      </c>
      <c r="D58" s="62" t="s">
        <v>56</v>
      </c>
      <c r="E58" s="79" t="s">
        <v>41</v>
      </c>
    </row>
    <row r="59" spans="1:5" ht="31.5">
      <c r="A59" s="143" t="s">
        <v>102</v>
      </c>
      <c r="B59" s="140" t="s">
        <v>44</v>
      </c>
      <c r="C59" s="146"/>
      <c r="D59" s="80"/>
      <c r="E59" s="79"/>
    </row>
    <row r="60" spans="1:5" ht="31.5">
      <c r="A60" s="143" t="s">
        <v>103</v>
      </c>
      <c r="B60" s="140" t="s">
        <v>22</v>
      </c>
      <c r="C60" s="144" t="s">
        <v>40</v>
      </c>
      <c r="D60" s="62" t="s">
        <v>49</v>
      </c>
      <c r="E60" s="79" t="s">
        <v>41</v>
      </c>
    </row>
    <row r="61" spans="1:5" ht="31.5">
      <c r="A61" s="143" t="s">
        <v>104</v>
      </c>
      <c r="B61" s="140" t="s">
        <v>20</v>
      </c>
      <c r="C61" s="146"/>
      <c r="D61" s="80"/>
      <c r="E61" s="79"/>
    </row>
    <row r="62" spans="1:5" ht="31.5">
      <c r="A62" s="143" t="s">
        <v>119</v>
      </c>
      <c r="B62" s="140" t="s">
        <v>22</v>
      </c>
      <c r="C62" s="144" t="s">
        <v>40</v>
      </c>
      <c r="D62" s="62" t="s">
        <v>46</v>
      </c>
      <c r="E62" s="79" t="s">
        <v>41</v>
      </c>
    </row>
    <row r="63" spans="1:5" ht="31.5">
      <c r="A63" s="143" t="s">
        <v>105</v>
      </c>
      <c r="B63" s="140" t="s">
        <v>44</v>
      </c>
      <c r="C63" s="146"/>
      <c r="D63" s="80"/>
      <c r="E63" s="79"/>
    </row>
    <row r="64" spans="1:5" ht="42">
      <c r="A64" s="143" t="s">
        <v>106</v>
      </c>
      <c r="B64" s="140" t="s">
        <v>22</v>
      </c>
      <c r="C64" s="144" t="s">
        <v>40</v>
      </c>
      <c r="D64" s="62" t="s">
        <v>45</v>
      </c>
      <c r="E64" s="79" t="s">
        <v>41</v>
      </c>
    </row>
    <row r="65" spans="1:5" ht="31.5">
      <c r="A65" s="143" t="s">
        <v>107</v>
      </c>
      <c r="B65" s="140" t="s">
        <v>44</v>
      </c>
      <c r="C65" s="146"/>
      <c r="D65" s="80"/>
      <c r="E65" s="79"/>
    </row>
    <row r="66" spans="1:5" ht="42">
      <c r="A66" s="143" t="s">
        <v>108</v>
      </c>
      <c r="B66" s="140" t="s">
        <v>22</v>
      </c>
      <c r="C66" s="144" t="s">
        <v>40</v>
      </c>
      <c r="D66" s="62" t="s">
        <v>45</v>
      </c>
      <c r="E66" s="79" t="s">
        <v>41</v>
      </c>
    </row>
    <row r="67" spans="1:5" ht="21">
      <c r="A67" s="143" t="s">
        <v>109</v>
      </c>
      <c r="B67" s="140" t="s">
        <v>20</v>
      </c>
      <c r="C67" s="147"/>
      <c r="D67" s="81"/>
      <c r="E67" s="79"/>
    </row>
    <row r="68" spans="1:5" ht="33">
      <c r="A68" s="143" t="s">
        <v>110</v>
      </c>
      <c r="B68" s="140" t="s">
        <v>22</v>
      </c>
      <c r="C68" s="144" t="s">
        <v>40</v>
      </c>
      <c r="D68" s="62" t="s">
        <v>45</v>
      </c>
      <c r="E68" s="79" t="s">
        <v>41</v>
      </c>
    </row>
    <row r="69" spans="1:5" ht="34.5" customHeight="1">
      <c r="A69" s="143" t="s">
        <v>111</v>
      </c>
      <c r="B69" s="140" t="s">
        <v>44</v>
      </c>
      <c r="C69" s="147"/>
      <c r="D69" s="81"/>
      <c r="E69" s="79"/>
    </row>
    <row r="70" spans="1:5" ht="57.75">
      <c r="A70" s="143" t="s">
        <v>112</v>
      </c>
      <c r="B70" s="140" t="s">
        <v>22</v>
      </c>
      <c r="C70" s="144" t="s">
        <v>40</v>
      </c>
      <c r="D70" s="62" t="s">
        <v>123</v>
      </c>
      <c r="E70" s="79" t="s">
        <v>41</v>
      </c>
    </row>
    <row r="71" spans="1:5" ht="57.75">
      <c r="A71" s="143" t="s">
        <v>113</v>
      </c>
      <c r="B71" s="140" t="s">
        <v>22</v>
      </c>
      <c r="C71" s="144" t="s">
        <v>40</v>
      </c>
      <c r="D71" s="62" t="s">
        <v>123</v>
      </c>
      <c r="E71" s="79" t="s">
        <v>41</v>
      </c>
    </row>
    <row r="72" spans="1:5" ht="31.5">
      <c r="A72" s="143" t="s">
        <v>114</v>
      </c>
      <c r="B72" s="140" t="s">
        <v>44</v>
      </c>
      <c r="C72" s="147"/>
      <c r="D72" s="81"/>
      <c r="E72" s="79"/>
    </row>
    <row r="73" spans="1:5" ht="49.5">
      <c r="A73" s="143" t="s">
        <v>115</v>
      </c>
      <c r="B73" s="140" t="s">
        <v>22</v>
      </c>
      <c r="C73" s="144" t="s">
        <v>40</v>
      </c>
      <c r="D73" s="62" t="s">
        <v>124</v>
      </c>
      <c r="E73" s="79" t="s">
        <v>41</v>
      </c>
    </row>
  </sheetData>
  <sheetProtection/>
  <mergeCells count="5">
    <mergeCell ref="A4:E4"/>
    <mergeCell ref="A5:E5"/>
    <mergeCell ref="A1:E1"/>
    <mergeCell ref="A2:E2"/>
    <mergeCell ref="A3:E3"/>
  </mergeCells>
  <printOptions/>
  <pageMargins left="0.7874015748031497" right="0.7874015748031497" top="0.3937007874015748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Ольга Николаевна Илясова</cp:lastModifiedBy>
  <cp:lastPrinted>2022-08-31T09:56:02Z</cp:lastPrinted>
  <dcterms:created xsi:type="dcterms:W3CDTF">2011-12-09T07:36:49Z</dcterms:created>
  <dcterms:modified xsi:type="dcterms:W3CDTF">2022-08-31T09:56:41Z</dcterms:modified>
  <cp:category/>
  <cp:version/>
  <cp:contentType/>
  <cp:contentStatus/>
</cp:coreProperties>
</file>