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<sst xmlns="http://schemas.openxmlformats.org/spreadsheetml/2006/main" count="163" uniqueCount="85">
  <si>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</si>
  <si>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</si>
  <si>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</si>
  <si>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</si>
  <si>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</si>
  <si>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</si>
  <si>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</si>
  <si>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</si>
  <si>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</si>
  <si>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</si>
  <si>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</si>
  <si>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</si>
  <si>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</si>
  <si>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</si>
  <si>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</si>
  <si>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</si>
  <si>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</si>
  <si>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</si>
  <si>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</si>
  <si>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</si>
  <si>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</si>
  <si>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</si>
  <si>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</si>
  <si>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</si>
  <si>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</si>
  <si>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</si>
  <si>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</si>
  <si>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</si>
  <si>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</si>
  <si>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</si>
  <si>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</si>
  <si>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</si>
  <si>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</si>
  <si>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</si>
  <si>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</si>
  <si>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</si>
  <si>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</si>
  <si>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</si>
  <si>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</si>
  <si>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</si>
  <si>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</si>
  <si>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</si>
  <si>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</si>
  <si>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</si>
  <si>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</si>
  <si>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</si>
  <si>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</si>
  <si>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</si>
  <si>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</si>
  <si>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</si>
  <si>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</si>
  <si>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</si>
  <si>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</si>
  <si>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</si>
  <si>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</si>
  <si>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</si>
  <si>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</si>
  <si>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</si>
  <si>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</si>
  <si>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</si>
  <si>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</si>
  <si>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</si>
  <si>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</si>
  <si>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</si>
  <si>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</si>
  <si>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</si>
  <si>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</si>
  <si>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</si>
  <si>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</si>
  <si>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</si>
  <si>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</si>
  <si>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</si>
  <si>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</si>
  <si>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</si>
  <si>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</si>
  <si>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</si>
  <si>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</si>
  <si>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</si>
  <si>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</si>
  <si>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</si>
  <si>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</si>
  <si>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</si>
  <si>
    <r>
      <t>Показатель мероприятия 6 задачи 1 подпрограммы 1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</si>
  <si>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 xml:space="preserve">Показатель мероприятия 7 задачи 1 подпрограммы 1 </t>
    </r>
    <r>
      <rPr>
        <sz val="9"/>
        <rFont val="Times New Roman"/>
        <family val="1"/>
      </rPr>
      <t>Количество проведенных мероприятий по консервацией и расконсервацией источников питьевого и хозяйственно-бытового водоснабжения (артезианских скважин) Осташковского городского округа</t>
    </r>
  </si>
  <si>
    <r>
      <t>Мероприятие 7 задачи 1 подпрограммы 1</t>
    </r>
    <r>
      <rPr>
        <sz val="9"/>
        <rFont val="Times New Roman"/>
        <family val="1"/>
      </rPr>
      <t xml:space="preserve"> Проведение мероприятий, связанных с консервации и расконсервации источников питьевого и хозяйственно-бытового водоснабжения (артезианских скважин) Осташковского городского округа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</si>
</sst>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8"/>
  <sheetViews>
    <sheetView tabSelected="1" zoomScalePageLayoutView="0" workbookViewId="0" topLeftCell="AB11">
      <pane ySplit="1380" topLeftCell="A36" activePane="bottomLeft" state="split"/>
      <selection pane="topLeft" activeCell="AC11" sqref="A1:IV16384"/>
      <selection pane="bottomLeft" activeCell="AI36" sqref="AI36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77" t="s">
        <v>0</v>
      </c>
      <c r="AH1" s="77"/>
      <c r="AI1" s="77"/>
      <c r="AJ1" s="77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78" t="s">
        <v>55</v>
      </c>
      <c r="AH2" s="78"/>
      <c r="AI2" s="78"/>
      <c r="AJ2" s="78"/>
      <c r="AK2" s="32"/>
      <c r="AL2" s="33"/>
      <c r="AM2" s="33"/>
      <c r="AN2" s="33"/>
      <c r="AO2" s="33"/>
    </row>
    <row r="3" spans="1:42" s="36" customFormat="1" ht="18.75">
      <c r="A3" s="34"/>
      <c r="B3" s="34"/>
      <c r="C3" s="79" t="s">
        <v>28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80" t="s">
        <v>56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83" t="s">
        <v>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84" t="s">
        <v>29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66" t="s">
        <v>31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6" t="s">
        <v>30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5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73" t="s">
        <v>4</v>
      </c>
      <c r="S11" s="68"/>
      <c r="T11" s="68"/>
      <c r="U11" s="68"/>
      <c r="V11" s="68"/>
      <c r="W11" s="68"/>
      <c r="X11" s="68"/>
      <c r="Y11" s="68"/>
      <c r="Z11" s="68"/>
      <c r="AA11" s="68"/>
      <c r="AB11" s="65" t="s">
        <v>5</v>
      </c>
      <c r="AC11" s="65" t="s">
        <v>6</v>
      </c>
      <c r="AD11" s="67" t="s">
        <v>7</v>
      </c>
      <c r="AE11" s="68"/>
      <c r="AF11" s="68"/>
      <c r="AG11" s="68"/>
      <c r="AH11" s="68"/>
      <c r="AI11" s="69"/>
      <c r="AJ11" s="67" t="s">
        <v>27</v>
      </c>
      <c r="AK11" s="69"/>
      <c r="AL11" s="47"/>
    </row>
    <row r="12" spans="1:38" s="28" customFormat="1" ht="15" customHeight="1">
      <c r="A12" s="65" t="s">
        <v>8</v>
      </c>
      <c r="B12" s="65"/>
      <c r="C12" s="65"/>
      <c r="D12" s="65" t="s">
        <v>9</v>
      </c>
      <c r="E12" s="65"/>
      <c r="F12" s="65" t="s">
        <v>10</v>
      </c>
      <c r="G12" s="65"/>
      <c r="H12" s="67" t="s">
        <v>11</v>
      </c>
      <c r="I12" s="68"/>
      <c r="J12" s="68"/>
      <c r="K12" s="68"/>
      <c r="L12" s="68"/>
      <c r="M12" s="68"/>
      <c r="N12" s="68"/>
      <c r="O12" s="68"/>
      <c r="P12" s="68"/>
      <c r="Q12" s="81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65"/>
      <c r="AC12" s="65"/>
      <c r="AD12" s="70"/>
      <c r="AE12" s="71"/>
      <c r="AF12" s="71"/>
      <c r="AG12" s="71"/>
      <c r="AH12" s="71"/>
      <c r="AI12" s="72"/>
      <c r="AJ12" s="70"/>
      <c r="AK12" s="72"/>
      <c r="AL12" s="47"/>
    </row>
    <row r="13" spans="1:38" s="28" customFormat="1" ht="25.5">
      <c r="A13" s="65"/>
      <c r="B13" s="65"/>
      <c r="C13" s="65"/>
      <c r="D13" s="65"/>
      <c r="E13" s="65"/>
      <c r="F13" s="65"/>
      <c r="G13" s="65"/>
      <c r="H13" s="70"/>
      <c r="I13" s="71"/>
      <c r="J13" s="71"/>
      <c r="K13" s="71"/>
      <c r="L13" s="71"/>
      <c r="M13" s="71"/>
      <c r="N13" s="71"/>
      <c r="O13" s="71"/>
      <c r="P13" s="71"/>
      <c r="Q13" s="82"/>
      <c r="R13" s="76"/>
      <c r="S13" s="71"/>
      <c r="T13" s="71"/>
      <c r="U13" s="71"/>
      <c r="V13" s="71"/>
      <c r="W13" s="71"/>
      <c r="X13" s="71"/>
      <c r="Y13" s="71"/>
      <c r="Z13" s="71"/>
      <c r="AA13" s="71"/>
      <c r="AB13" s="65"/>
      <c r="AC13" s="65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>AD22+AD48</f>
        <v>7838307.47</v>
      </c>
      <c r="AE15" s="23">
        <f>AE22+AE48</f>
        <v>14880200</v>
      </c>
      <c r="AF15" s="23">
        <f>AF22+AF48</f>
        <v>600000</v>
      </c>
      <c r="AG15" s="23">
        <f>AG22+AG48</f>
        <v>600000</v>
      </c>
      <c r="AH15" s="23">
        <f>AH22+AH48</f>
        <v>600000</v>
      </c>
      <c r="AI15" s="23">
        <f>AI22+AI48</f>
        <v>600000</v>
      </c>
      <c r="AJ15" s="10">
        <f>SUM(AD15:AI15)</f>
        <v>25118507.47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0" ref="AD22:AI22">AD23</f>
        <v>6794397.97</v>
      </c>
      <c r="AE22" s="23">
        <f t="shared" si="0"/>
        <v>3900000</v>
      </c>
      <c r="AF22" s="23">
        <f t="shared" si="0"/>
        <v>600000</v>
      </c>
      <c r="AG22" s="23">
        <f t="shared" si="0"/>
        <v>600000</v>
      </c>
      <c r="AH22" s="23">
        <f t="shared" si="0"/>
        <v>600000</v>
      </c>
      <c r="AI22" s="23">
        <f t="shared" si="0"/>
        <v>600000</v>
      </c>
      <c r="AJ22" s="23">
        <f>SUM(AD22:AI22)</f>
        <v>13094397.969999999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AE25+AE27+AE29+AE33+AE35+AE36+AE38</f>
        <v>3900000</v>
      </c>
      <c r="AF23" s="10">
        <f>AF25+AF27+AF29+AF33+AF35+AF36+AF38</f>
        <v>600000</v>
      </c>
      <c r="AG23" s="10">
        <f>AG25+AG27+AG29+AG33+AG35+AG36+AG38</f>
        <v>600000</v>
      </c>
      <c r="AH23" s="10">
        <f>AH25+AH27+AH29+AH33+AH35+AH36+AH38</f>
        <v>600000</v>
      </c>
      <c r="AI23" s="10">
        <f>AI25+AI27+AI29+AI33+AI35+AI36+AI38</f>
        <v>600000</v>
      </c>
      <c r="AJ23" s="10">
        <f>SUM(AD23:AI23)</f>
        <v>13094397.969999999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1500000</v>
      </c>
      <c r="AF25" s="10">
        <v>300000</v>
      </c>
      <c r="AG25" s="10">
        <v>300000</v>
      </c>
      <c r="AH25" s="10">
        <v>300000</v>
      </c>
      <c r="AI25" s="10">
        <v>300000</v>
      </c>
      <c r="AJ25" s="10">
        <f>SUM(AD25:AI25)</f>
        <v>5053344.07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2000000</v>
      </c>
      <c r="AF27" s="10">
        <v>300000</v>
      </c>
      <c r="AG27" s="10">
        <v>300000</v>
      </c>
      <c r="AH27" s="10">
        <v>300000</v>
      </c>
      <c r="AI27" s="10">
        <v>300000</v>
      </c>
      <c r="AJ27" s="10">
        <f>SUM(AD27:AI27)</f>
        <v>7171053.9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380000</v>
      </c>
      <c r="AF29" s="10">
        <v>0</v>
      </c>
      <c r="AG29" s="10">
        <v>0</v>
      </c>
      <c r="AH29" s="10">
        <v>0</v>
      </c>
      <c r="AI29" s="10">
        <v>0</v>
      </c>
      <c r="AJ29" s="10">
        <f aca="true" t="shared" si="1" ref="AJ29:AJ39">SUM(AD29:AI29)</f>
        <v>630000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0</v>
      </c>
      <c r="AG30" s="24">
        <v>0</v>
      </c>
      <c r="AH30" s="24">
        <v>0</v>
      </c>
      <c r="AI30" s="24">
        <v>0</v>
      </c>
      <c r="AJ30" s="24">
        <f t="shared" si="1"/>
        <v>2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74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75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1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1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1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1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82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1"/>
        <v>1</v>
      </c>
      <c r="AK37" s="6">
        <v>2022</v>
      </c>
      <c r="AL37" s="1"/>
    </row>
    <row r="38" spans="1:38" s="28" customFormat="1" ht="36">
      <c r="A38" s="3">
        <v>0</v>
      </c>
      <c r="B38" s="3">
        <v>2</v>
      </c>
      <c r="C38" s="3">
        <v>7</v>
      </c>
      <c r="D38" s="26">
        <v>0</v>
      </c>
      <c r="E38" s="26">
        <v>5</v>
      </c>
      <c r="F38" s="26">
        <v>0</v>
      </c>
      <c r="G38" s="26">
        <v>2</v>
      </c>
      <c r="H38" s="26">
        <v>0</v>
      </c>
      <c r="I38" s="26">
        <v>9</v>
      </c>
      <c r="J38" s="26">
        <v>1</v>
      </c>
      <c r="K38" s="26">
        <v>0</v>
      </c>
      <c r="L38" s="3">
        <v>1</v>
      </c>
      <c r="M38" s="3">
        <v>2</v>
      </c>
      <c r="N38" s="3">
        <v>0</v>
      </c>
      <c r="O38" s="3">
        <v>0</v>
      </c>
      <c r="P38" s="3">
        <v>1</v>
      </c>
      <c r="Q38" s="3" t="s">
        <v>35</v>
      </c>
      <c r="R38" s="3">
        <v>0</v>
      </c>
      <c r="S38" s="3">
        <v>9</v>
      </c>
      <c r="T38" s="3">
        <v>1</v>
      </c>
      <c r="U38" s="3">
        <v>0</v>
      </c>
      <c r="V38" s="3">
        <v>1</v>
      </c>
      <c r="W38" s="3">
        <v>0</v>
      </c>
      <c r="X38" s="3">
        <v>0</v>
      </c>
      <c r="Y38" s="3">
        <v>7</v>
      </c>
      <c r="Z38" s="3">
        <v>0</v>
      </c>
      <c r="AA38" s="3">
        <v>0</v>
      </c>
      <c r="AB38" s="9" t="s">
        <v>84</v>
      </c>
      <c r="AC38" s="5" t="s">
        <v>16</v>
      </c>
      <c r="AD38" s="10">
        <v>0</v>
      </c>
      <c r="AE38" s="10">
        <v>20000</v>
      </c>
      <c r="AF38" s="10">
        <v>0</v>
      </c>
      <c r="AG38" s="10">
        <v>0</v>
      </c>
      <c r="AH38" s="10">
        <v>0</v>
      </c>
      <c r="AI38" s="10">
        <v>0</v>
      </c>
      <c r="AJ38" s="10">
        <f t="shared" si="1"/>
        <v>20000</v>
      </c>
      <c r="AK38" s="6">
        <v>2023</v>
      </c>
      <c r="AL38" s="1"/>
    </row>
    <row r="39" spans="1:38" s="28" customFormat="1" ht="36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7</v>
      </c>
      <c r="Z39" s="3">
        <v>0</v>
      </c>
      <c r="AA39" s="3">
        <v>1</v>
      </c>
      <c r="AB39" s="9" t="s">
        <v>83</v>
      </c>
      <c r="AC39" s="5" t="s">
        <v>53</v>
      </c>
      <c r="AD39" s="12">
        <v>0</v>
      </c>
      <c r="AE39" s="12">
        <v>1</v>
      </c>
      <c r="AF39" s="12">
        <v>0</v>
      </c>
      <c r="AG39" s="12">
        <v>0</v>
      </c>
      <c r="AH39" s="12">
        <v>0</v>
      </c>
      <c r="AI39" s="12">
        <v>0</v>
      </c>
      <c r="AJ39" s="12">
        <f t="shared" si="1"/>
        <v>1</v>
      </c>
      <c r="AK39" s="6">
        <v>2023</v>
      </c>
      <c r="AL39" s="1"/>
    </row>
    <row r="40" spans="1:38" s="28" customFormat="1" ht="15">
      <c r="A40" s="3"/>
      <c r="B40" s="3"/>
      <c r="C40" s="3"/>
      <c r="D40" s="26"/>
      <c r="E40" s="26"/>
      <c r="F40" s="26"/>
      <c r="G40" s="26"/>
      <c r="H40" s="26"/>
      <c r="I40" s="26"/>
      <c r="J40" s="26"/>
      <c r="K40" s="26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9"/>
      <c r="AC40" s="5"/>
      <c r="AD40" s="24"/>
      <c r="AE40" s="24"/>
      <c r="AF40" s="24"/>
      <c r="AG40" s="24"/>
      <c r="AH40" s="24"/>
      <c r="AI40" s="24"/>
      <c r="AJ40" s="10"/>
      <c r="AK40" s="6">
        <v>2027</v>
      </c>
      <c r="AL40" s="1"/>
    </row>
    <row r="41" spans="1:38" s="28" customFormat="1" ht="17.25" customHeight="1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2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9" t="s">
        <v>43</v>
      </c>
      <c r="AC41" s="5" t="s">
        <v>16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10">
        <f>SUM(AD41:AI41)</f>
        <v>0</v>
      </c>
      <c r="AK41" s="6">
        <v>2027</v>
      </c>
      <c r="AL41" s="1"/>
    </row>
    <row r="42" spans="1:38" s="28" customFormat="1" ht="24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>
        <v>0</v>
      </c>
      <c r="S42" s="3">
        <v>9</v>
      </c>
      <c r="T42" s="3">
        <v>1</v>
      </c>
      <c r="U42" s="3">
        <v>0</v>
      </c>
      <c r="V42" s="3">
        <v>2</v>
      </c>
      <c r="W42" s="3">
        <v>0</v>
      </c>
      <c r="X42" s="3">
        <v>0</v>
      </c>
      <c r="Y42" s="3">
        <v>0</v>
      </c>
      <c r="Z42" s="3">
        <v>0</v>
      </c>
      <c r="AA42" s="3">
        <v>1</v>
      </c>
      <c r="AB42" s="9" t="s">
        <v>45</v>
      </c>
      <c r="AC42" s="5" t="s">
        <v>19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f>SUM(AD42:AI42)</f>
        <v>6</v>
      </c>
      <c r="AK42" s="6">
        <v>2027</v>
      </c>
      <c r="AL42" s="1"/>
    </row>
    <row r="43" spans="1:38" s="28" customFormat="1" ht="24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9" t="s">
        <v>46</v>
      </c>
      <c r="AC43" s="5" t="s">
        <v>18</v>
      </c>
      <c r="AD43" s="24" t="s">
        <v>33</v>
      </c>
      <c r="AE43" s="24" t="s">
        <v>33</v>
      </c>
      <c r="AF43" s="24" t="s">
        <v>33</v>
      </c>
      <c r="AG43" s="24" t="s">
        <v>33</v>
      </c>
      <c r="AH43" s="24" t="s">
        <v>33</v>
      </c>
      <c r="AI43" s="24" t="s">
        <v>33</v>
      </c>
      <c r="AJ43" s="10" t="s">
        <v>33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1</v>
      </c>
      <c r="Z44" s="3">
        <v>0</v>
      </c>
      <c r="AA44" s="3">
        <v>1</v>
      </c>
      <c r="AB44" s="9" t="s">
        <v>47</v>
      </c>
      <c r="AC44" s="5" t="s">
        <v>19</v>
      </c>
      <c r="AD44" s="24">
        <v>18</v>
      </c>
      <c r="AE44" s="24">
        <v>18</v>
      </c>
      <c r="AF44" s="24">
        <v>18</v>
      </c>
      <c r="AG44" s="24">
        <v>18</v>
      </c>
      <c r="AH44" s="24">
        <v>18</v>
      </c>
      <c r="AI44" s="24">
        <v>18</v>
      </c>
      <c r="AJ44" s="24">
        <v>18</v>
      </c>
      <c r="AK44" s="6">
        <v>2027</v>
      </c>
      <c r="AL44" s="1"/>
    </row>
    <row r="45" spans="1:38" s="28" customFormat="1" ht="24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>
        <v>0</v>
      </c>
      <c r="S45" s="3">
        <v>9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9" t="s">
        <v>48</v>
      </c>
      <c r="AC45" s="5" t="s">
        <v>18</v>
      </c>
      <c r="AD45" s="24" t="s">
        <v>33</v>
      </c>
      <c r="AE45" s="24" t="s">
        <v>33</v>
      </c>
      <c r="AF45" s="24" t="s">
        <v>33</v>
      </c>
      <c r="AG45" s="24" t="s">
        <v>33</v>
      </c>
      <c r="AH45" s="24" t="s">
        <v>33</v>
      </c>
      <c r="AI45" s="24" t="s">
        <v>33</v>
      </c>
      <c r="AJ45" s="10" t="s">
        <v>33</v>
      </c>
      <c r="AK45" s="6">
        <v>2027</v>
      </c>
      <c r="AL45" s="1"/>
    </row>
    <row r="46" spans="1:38" s="28" customFormat="1" ht="24">
      <c r="A46" s="3"/>
      <c r="B46" s="3"/>
      <c r="C46" s="3"/>
      <c r="D46" s="26"/>
      <c r="E46" s="26"/>
      <c r="F46" s="26"/>
      <c r="G46" s="26"/>
      <c r="H46" s="26"/>
      <c r="I46" s="26"/>
      <c r="J46" s="26"/>
      <c r="K46" s="26"/>
      <c r="L46" s="3"/>
      <c r="M46" s="3"/>
      <c r="N46" s="3"/>
      <c r="O46" s="3"/>
      <c r="P46" s="3"/>
      <c r="Q46" s="3"/>
      <c r="R46" s="3">
        <v>0</v>
      </c>
      <c r="S46" s="3">
        <v>9</v>
      </c>
      <c r="T46" s="3">
        <v>1</v>
      </c>
      <c r="U46" s="3">
        <v>0</v>
      </c>
      <c r="V46" s="3">
        <v>2</v>
      </c>
      <c r="W46" s="3">
        <v>0</v>
      </c>
      <c r="X46" s="3">
        <v>0</v>
      </c>
      <c r="Y46" s="3">
        <v>2</v>
      </c>
      <c r="Z46" s="3">
        <v>0</v>
      </c>
      <c r="AA46" s="3">
        <v>1</v>
      </c>
      <c r="AB46" s="9" t="s">
        <v>49</v>
      </c>
      <c r="AC46" s="5" t="s">
        <v>19</v>
      </c>
      <c r="AD46" s="24">
        <v>45</v>
      </c>
      <c r="AE46" s="24">
        <v>45</v>
      </c>
      <c r="AF46" s="24">
        <v>45</v>
      </c>
      <c r="AG46" s="24">
        <v>45</v>
      </c>
      <c r="AH46" s="24">
        <v>45</v>
      </c>
      <c r="AI46" s="24">
        <v>45</v>
      </c>
      <c r="AJ46" s="24">
        <v>45</v>
      </c>
      <c r="AK46" s="6">
        <v>2027</v>
      </c>
      <c r="AL46" s="1"/>
    </row>
    <row r="47" spans="1:38" s="28" customFormat="1" ht="15">
      <c r="A47" s="3"/>
      <c r="B47" s="3"/>
      <c r="C47" s="3"/>
      <c r="D47" s="26"/>
      <c r="E47" s="26"/>
      <c r="F47" s="26"/>
      <c r="G47" s="26"/>
      <c r="H47" s="26"/>
      <c r="I47" s="26"/>
      <c r="J47" s="26"/>
      <c r="K47" s="2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9"/>
      <c r="AC47" s="5"/>
      <c r="AD47" s="24"/>
      <c r="AE47" s="24"/>
      <c r="AF47" s="24"/>
      <c r="AG47" s="24"/>
      <c r="AH47" s="24"/>
      <c r="AI47" s="24"/>
      <c r="AJ47" s="24"/>
      <c r="AK47" s="6"/>
      <c r="AL47" s="1"/>
    </row>
    <row r="48" spans="1:38" s="28" customFormat="1" ht="24">
      <c r="A48" s="3">
        <v>0</v>
      </c>
      <c r="B48" s="3">
        <v>2</v>
      </c>
      <c r="C48" s="3">
        <v>7</v>
      </c>
      <c r="D48" s="3">
        <v>0</v>
      </c>
      <c r="E48" s="3">
        <v>5</v>
      </c>
      <c r="F48" s="3">
        <v>0</v>
      </c>
      <c r="G48" s="3">
        <v>2</v>
      </c>
      <c r="H48" s="3">
        <v>0</v>
      </c>
      <c r="I48" s="3">
        <v>9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9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9" t="s">
        <v>63</v>
      </c>
      <c r="AC48" s="5" t="s">
        <v>16</v>
      </c>
      <c r="AD48" s="10">
        <f aca="true" t="shared" si="2" ref="AD48:AI48">AD49</f>
        <v>1043909.5</v>
      </c>
      <c r="AE48" s="10">
        <f t="shared" si="2"/>
        <v>10980200</v>
      </c>
      <c r="AF48" s="10">
        <f t="shared" si="2"/>
        <v>0</v>
      </c>
      <c r="AG48" s="10">
        <f t="shared" si="2"/>
        <v>0</v>
      </c>
      <c r="AH48" s="10">
        <f t="shared" si="2"/>
        <v>0</v>
      </c>
      <c r="AI48" s="10">
        <f t="shared" si="2"/>
        <v>0</v>
      </c>
      <c r="AJ48" s="10">
        <f>SUM(AD48:AI48)</f>
        <v>12024109.5</v>
      </c>
      <c r="AK48" s="6">
        <v>2027</v>
      </c>
      <c r="AL48" s="1"/>
    </row>
    <row r="49" spans="1:38" s="28" customFormat="1" ht="24">
      <c r="A49" s="51"/>
      <c r="B49" s="51"/>
      <c r="C49" s="51"/>
      <c r="D49" s="52"/>
      <c r="E49" s="52"/>
      <c r="F49" s="52"/>
      <c r="G49" s="52"/>
      <c r="H49" s="52"/>
      <c r="I49" s="52"/>
      <c r="J49" s="52"/>
      <c r="K49" s="52"/>
      <c r="L49" s="53"/>
      <c r="M49" s="53"/>
      <c r="N49" s="53"/>
      <c r="O49" s="53"/>
      <c r="P49" s="53"/>
      <c r="Q49" s="53"/>
      <c r="R49" s="3">
        <v>0</v>
      </c>
      <c r="S49" s="3">
        <v>9</v>
      </c>
      <c r="T49" s="3">
        <v>2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8" t="s">
        <v>25</v>
      </c>
      <c r="AC49" s="5" t="s">
        <v>16</v>
      </c>
      <c r="AD49" s="10">
        <f aca="true" t="shared" si="3" ref="AD49:AI49">AD51+AD53</f>
        <v>1043909.5</v>
      </c>
      <c r="AE49" s="10">
        <f>AE51+AE53+AE56+AE57</f>
        <v>10980200</v>
      </c>
      <c r="AF49" s="10">
        <f t="shared" si="3"/>
        <v>0</v>
      </c>
      <c r="AG49" s="10">
        <f t="shared" si="3"/>
        <v>0</v>
      </c>
      <c r="AH49" s="10">
        <f t="shared" si="3"/>
        <v>0</v>
      </c>
      <c r="AI49" s="10">
        <f t="shared" si="3"/>
        <v>0</v>
      </c>
      <c r="AJ49" s="10">
        <f>SUM(AD49:AI49)</f>
        <v>12024109.5</v>
      </c>
      <c r="AK49" s="6">
        <v>2027</v>
      </c>
      <c r="AL49" s="1"/>
    </row>
    <row r="50" spans="1:38" s="28" customFormat="1" ht="15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3"/>
      <c r="M50" s="53"/>
      <c r="N50" s="53"/>
      <c r="O50" s="53"/>
      <c r="P50" s="53"/>
      <c r="Q50" s="53"/>
      <c r="R50" s="3">
        <v>0</v>
      </c>
      <c r="S50" s="3">
        <v>9</v>
      </c>
      <c r="T50" s="3">
        <v>2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8" t="s">
        <v>26</v>
      </c>
      <c r="AC50" s="5" t="s">
        <v>19</v>
      </c>
      <c r="AD50" s="63">
        <v>32</v>
      </c>
      <c r="AE50" s="63">
        <v>32</v>
      </c>
      <c r="AF50" s="63">
        <v>32</v>
      </c>
      <c r="AG50" s="63">
        <v>32</v>
      </c>
      <c r="AH50" s="63">
        <v>32</v>
      </c>
      <c r="AI50" s="63">
        <v>32</v>
      </c>
      <c r="AJ50" s="63">
        <v>32</v>
      </c>
      <c r="AK50" s="6">
        <v>2027</v>
      </c>
      <c r="AL50" s="1"/>
    </row>
    <row r="51" spans="1:38" s="28" customFormat="1" ht="24">
      <c r="A51" s="26">
        <v>0</v>
      </c>
      <c r="B51" s="26">
        <v>2</v>
      </c>
      <c r="C51" s="26">
        <v>7</v>
      </c>
      <c r="D51" s="26">
        <v>0</v>
      </c>
      <c r="E51" s="26">
        <v>5</v>
      </c>
      <c r="F51" s="26">
        <v>0</v>
      </c>
      <c r="G51" s="26">
        <v>2</v>
      </c>
      <c r="H51" s="26">
        <v>0</v>
      </c>
      <c r="I51" s="26">
        <v>9</v>
      </c>
      <c r="J51" s="26">
        <v>2</v>
      </c>
      <c r="K51" s="26">
        <v>0</v>
      </c>
      <c r="L51" s="26">
        <v>1</v>
      </c>
      <c r="M51" s="26">
        <v>2</v>
      </c>
      <c r="N51" s="26">
        <v>0</v>
      </c>
      <c r="O51" s="26">
        <v>0</v>
      </c>
      <c r="P51" s="26">
        <v>2</v>
      </c>
      <c r="Q51" s="26" t="s">
        <v>35</v>
      </c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4</v>
      </c>
      <c r="Z51" s="3">
        <v>0</v>
      </c>
      <c r="AA51" s="3">
        <v>0</v>
      </c>
      <c r="AB51" s="9" t="s">
        <v>64</v>
      </c>
      <c r="AC51" s="5" t="s">
        <v>16</v>
      </c>
      <c r="AD51" s="11">
        <v>368909.5</v>
      </c>
      <c r="AE51" s="11">
        <v>300000</v>
      </c>
      <c r="AF51" s="11">
        <v>0</v>
      </c>
      <c r="AG51" s="11">
        <v>0</v>
      </c>
      <c r="AH51" s="11">
        <v>0</v>
      </c>
      <c r="AI51" s="11">
        <v>0</v>
      </c>
      <c r="AJ51" s="11">
        <f>SUM(AD51:AI51)</f>
        <v>668909.5</v>
      </c>
      <c r="AK51" s="6">
        <v>2027</v>
      </c>
      <c r="AL51" s="1"/>
    </row>
    <row r="52" spans="1:38" s="28" customFormat="1" ht="15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4</v>
      </c>
      <c r="Z52" s="3">
        <v>0</v>
      </c>
      <c r="AA52" s="3">
        <v>1</v>
      </c>
      <c r="AB52" s="9" t="s">
        <v>54</v>
      </c>
      <c r="AC52" s="5" t="s">
        <v>53</v>
      </c>
      <c r="AD52" s="64">
        <v>4</v>
      </c>
      <c r="AE52" s="64">
        <v>5</v>
      </c>
      <c r="AF52" s="64">
        <v>5</v>
      </c>
      <c r="AG52" s="64">
        <v>5</v>
      </c>
      <c r="AH52" s="64">
        <v>5</v>
      </c>
      <c r="AI52" s="64">
        <v>5</v>
      </c>
      <c r="AJ52" s="12">
        <v>5</v>
      </c>
      <c r="AK52" s="6">
        <v>2027</v>
      </c>
      <c r="AL52" s="1"/>
    </row>
    <row r="53" spans="1:38" s="28" customFormat="1" ht="15">
      <c r="A53" s="26">
        <v>0</v>
      </c>
      <c r="B53" s="26">
        <v>2</v>
      </c>
      <c r="C53" s="26">
        <v>7</v>
      </c>
      <c r="D53" s="26">
        <v>0</v>
      </c>
      <c r="E53" s="26">
        <v>5</v>
      </c>
      <c r="F53" s="26">
        <v>0</v>
      </c>
      <c r="G53" s="26">
        <v>2</v>
      </c>
      <c r="H53" s="26">
        <v>0</v>
      </c>
      <c r="I53" s="26">
        <v>9</v>
      </c>
      <c r="J53" s="26">
        <v>2</v>
      </c>
      <c r="K53" s="26">
        <v>0</v>
      </c>
      <c r="L53" s="26">
        <v>2</v>
      </c>
      <c r="M53" s="26">
        <v>2</v>
      </c>
      <c r="N53" s="26">
        <v>0</v>
      </c>
      <c r="O53" s="26">
        <v>0</v>
      </c>
      <c r="P53" s="26">
        <v>1</v>
      </c>
      <c r="Q53" s="26" t="s">
        <v>52</v>
      </c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5</v>
      </c>
      <c r="Z53" s="3">
        <v>0</v>
      </c>
      <c r="AA53" s="3">
        <v>0</v>
      </c>
      <c r="AB53" s="9" t="s">
        <v>65</v>
      </c>
      <c r="AC53" s="5" t="s">
        <v>16</v>
      </c>
      <c r="AD53" s="11">
        <v>675000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f aca="true" t="shared" si="4" ref="AJ53:AJ58">SUM(AD53:AI53)</f>
        <v>675000</v>
      </c>
      <c r="AK53" s="6">
        <v>2027</v>
      </c>
      <c r="AL53" s="1"/>
    </row>
    <row r="54" spans="1:38" s="28" customFormat="1" ht="24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3"/>
      <c r="M54" s="53"/>
      <c r="N54" s="53"/>
      <c r="O54" s="53"/>
      <c r="P54" s="53"/>
      <c r="Q54" s="53"/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5</v>
      </c>
      <c r="Z54" s="3">
        <v>0</v>
      </c>
      <c r="AA54" s="3">
        <v>1</v>
      </c>
      <c r="AB54" s="9" t="s">
        <v>76</v>
      </c>
      <c r="AC54" s="5" t="s">
        <v>53</v>
      </c>
      <c r="AD54" s="12">
        <v>1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f t="shared" si="4"/>
        <v>1</v>
      </c>
      <c r="AK54" s="6">
        <v>2027</v>
      </c>
      <c r="AL54" s="1"/>
    </row>
    <row r="55" spans="1:38" s="28" customFormat="1" ht="24">
      <c r="A55" s="51"/>
      <c r="B55" s="51"/>
      <c r="C55" s="51"/>
      <c r="D55" s="52"/>
      <c r="E55" s="52"/>
      <c r="F55" s="52"/>
      <c r="G55" s="52"/>
      <c r="H55" s="52"/>
      <c r="I55" s="52"/>
      <c r="J55" s="52"/>
      <c r="K55" s="52"/>
      <c r="L55" s="53"/>
      <c r="M55" s="53"/>
      <c r="N55" s="53"/>
      <c r="O55" s="53"/>
      <c r="P55" s="53"/>
      <c r="Q55" s="53"/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5</v>
      </c>
      <c r="Z55" s="3">
        <v>0</v>
      </c>
      <c r="AA55" s="3">
        <v>2</v>
      </c>
      <c r="AB55" s="9" t="s">
        <v>80</v>
      </c>
      <c r="AC55" s="5" t="s">
        <v>19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f t="shared" si="4"/>
        <v>0</v>
      </c>
      <c r="AK55" s="6">
        <v>2027</v>
      </c>
      <c r="AL55" s="1"/>
    </row>
    <row r="56" spans="1:38" s="28" customFormat="1" ht="24">
      <c r="A56" s="26">
        <v>0</v>
      </c>
      <c r="B56" s="26">
        <v>2</v>
      </c>
      <c r="C56" s="26">
        <v>7</v>
      </c>
      <c r="D56" s="26">
        <v>0</v>
      </c>
      <c r="E56" s="26">
        <v>5</v>
      </c>
      <c r="F56" s="26">
        <v>0</v>
      </c>
      <c r="G56" s="26">
        <v>2</v>
      </c>
      <c r="H56" s="26">
        <v>0</v>
      </c>
      <c r="I56" s="26">
        <v>9</v>
      </c>
      <c r="J56" s="26">
        <v>2</v>
      </c>
      <c r="K56" s="26">
        <v>0</v>
      </c>
      <c r="L56" s="26">
        <v>1</v>
      </c>
      <c r="M56" s="26" t="s">
        <v>51</v>
      </c>
      <c r="N56" s="26">
        <v>0</v>
      </c>
      <c r="O56" s="26">
        <v>1</v>
      </c>
      <c r="P56" s="26">
        <v>0</v>
      </c>
      <c r="Q56" s="26">
        <v>0</v>
      </c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6</v>
      </c>
      <c r="Z56" s="3">
        <v>0</v>
      </c>
      <c r="AA56" s="3">
        <v>0</v>
      </c>
      <c r="AB56" s="9" t="s">
        <v>77</v>
      </c>
      <c r="AC56" s="5" t="s">
        <v>16</v>
      </c>
      <c r="AD56" s="11">
        <v>0</v>
      </c>
      <c r="AE56" s="11">
        <v>1725100</v>
      </c>
      <c r="AF56" s="11">
        <v>0</v>
      </c>
      <c r="AG56" s="11">
        <v>0</v>
      </c>
      <c r="AH56" s="11">
        <v>0</v>
      </c>
      <c r="AI56" s="11">
        <v>0</v>
      </c>
      <c r="AJ56" s="11">
        <f t="shared" si="4"/>
        <v>1725100</v>
      </c>
      <c r="AK56" s="6">
        <v>2023</v>
      </c>
      <c r="AL56" s="1"/>
    </row>
    <row r="57" spans="1:38" s="28" customFormat="1" ht="24">
      <c r="A57" s="26">
        <v>0</v>
      </c>
      <c r="B57" s="26">
        <v>2</v>
      </c>
      <c r="C57" s="26">
        <v>7</v>
      </c>
      <c r="D57" s="26">
        <v>0</v>
      </c>
      <c r="E57" s="26">
        <v>5</v>
      </c>
      <c r="F57" s="26">
        <v>0</v>
      </c>
      <c r="G57" s="26">
        <v>2</v>
      </c>
      <c r="H57" s="26">
        <v>0</v>
      </c>
      <c r="I57" s="26">
        <v>9</v>
      </c>
      <c r="J57" s="26">
        <v>2</v>
      </c>
      <c r="K57" s="26">
        <v>0</v>
      </c>
      <c r="L57" s="26">
        <v>1</v>
      </c>
      <c r="M57" s="26">
        <v>1</v>
      </c>
      <c r="N57" s="26">
        <v>0</v>
      </c>
      <c r="O57" s="26">
        <v>1</v>
      </c>
      <c r="P57" s="26">
        <v>0</v>
      </c>
      <c r="Q57" s="26">
        <v>0</v>
      </c>
      <c r="R57" s="3">
        <v>0</v>
      </c>
      <c r="S57" s="3">
        <v>9</v>
      </c>
      <c r="T57" s="3">
        <v>2</v>
      </c>
      <c r="U57" s="3">
        <v>0</v>
      </c>
      <c r="V57" s="3">
        <v>1</v>
      </c>
      <c r="W57" s="3">
        <v>0</v>
      </c>
      <c r="X57" s="3">
        <v>0</v>
      </c>
      <c r="Y57" s="3">
        <v>6</v>
      </c>
      <c r="Z57" s="3">
        <v>0</v>
      </c>
      <c r="AA57" s="3">
        <v>0</v>
      </c>
      <c r="AB57" s="8" t="s">
        <v>78</v>
      </c>
      <c r="AC57" s="5" t="s">
        <v>16</v>
      </c>
      <c r="AD57" s="12">
        <v>0</v>
      </c>
      <c r="AE57" s="11">
        <v>8955100</v>
      </c>
      <c r="AF57" s="11">
        <v>0</v>
      </c>
      <c r="AG57" s="11">
        <v>0</v>
      </c>
      <c r="AH57" s="11">
        <v>0</v>
      </c>
      <c r="AI57" s="11">
        <v>0</v>
      </c>
      <c r="AJ57" s="11">
        <f t="shared" si="4"/>
        <v>8955100</v>
      </c>
      <c r="AK57" s="6">
        <v>2023</v>
      </c>
      <c r="AL57" s="1"/>
    </row>
    <row r="58" spans="1:38" s="28" customFormat="1" ht="24">
      <c r="A58" s="51"/>
      <c r="B58" s="51"/>
      <c r="C58" s="51"/>
      <c r="D58" s="52"/>
      <c r="E58" s="52"/>
      <c r="F58" s="52"/>
      <c r="G58" s="52"/>
      <c r="H58" s="52"/>
      <c r="I58" s="52"/>
      <c r="J58" s="52"/>
      <c r="K58" s="52"/>
      <c r="L58" s="53"/>
      <c r="M58" s="53"/>
      <c r="N58" s="53"/>
      <c r="O58" s="53"/>
      <c r="P58" s="53"/>
      <c r="Q58" s="53"/>
      <c r="R58" s="3">
        <v>0</v>
      </c>
      <c r="S58" s="3">
        <v>9</v>
      </c>
      <c r="T58" s="3">
        <v>2</v>
      </c>
      <c r="U58" s="3">
        <v>0</v>
      </c>
      <c r="V58" s="3">
        <v>1</v>
      </c>
      <c r="W58" s="3">
        <v>0</v>
      </c>
      <c r="X58" s="3">
        <v>0</v>
      </c>
      <c r="Y58" s="3">
        <v>6</v>
      </c>
      <c r="Z58" s="3">
        <v>0</v>
      </c>
      <c r="AA58" s="3">
        <v>1</v>
      </c>
      <c r="AB58" s="9" t="s">
        <v>81</v>
      </c>
      <c r="AC58" s="5" t="s">
        <v>79</v>
      </c>
      <c r="AD58" s="12">
        <v>0</v>
      </c>
      <c r="AE58" s="12">
        <v>1.8</v>
      </c>
      <c r="AF58" s="12">
        <v>0</v>
      </c>
      <c r="AG58" s="12">
        <v>0</v>
      </c>
      <c r="AH58" s="12">
        <v>0</v>
      </c>
      <c r="AI58" s="12">
        <v>0</v>
      </c>
      <c r="AJ58" s="12">
        <f t="shared" si="4"/>
        <v>1.8</v>
      </c>
      <c r="AK58" s="6">
        <v>2023</v>
      </c>
      <c r="AL58" s="1"/>
    </row>
    <row r="59" spans="1:38" s="28" customFormat="1" ht="15">
      <c r="A59" s="51"/>
      <c r="B59" s="51"/>
      <c r="C59" s="51"/>
      <c r="D59" s="52"/>
      <c r="E59" s="52"/>
      <c r="F59" s="52"/>
      <c r="G59" s="52"/>
      <c r="H59" s="52"/>
      <c r="I59" s="52"/>
      <c r="J59" s="52"/>
      <c r="K59" s="52"/>
      <c r="L59" s="53"/>
      <c r="M59" s="53"/>
      <c r="N59" s="53"/>
      <c r="O59" s="53"/>
      <c r="P59" s="53"/>
      <c r="Q59" s="53"/>
      <c r="R59" s="3"/>
      <c r="S59" s="3"/>
      <c r="T59" s="3"/>
      <c r="U59" s="3"/>
      <c r="V59" s="3"/>
      <c r="W59" s="3"/>
      <c r="X59" s="3"/>
      <c r="Y59" s="3"/>
      <c r="Z59" s="3"/>
      <c r="AA59" s="3"/>
      <c r="AB59" s="9"/>
      <c r="AC59" s="5"/>
      <c r="AD59" s="12"/>
      <c r="AE59" s="12"/>
      <c r="AF59" s="12"/>
      <c r="AG59" s="12"/>
      <c r="AH59" s="12"/>
      <c r="AI59" s="12"/>
      <c r="AJ59" s="12"/>
      <c r="AK59" s="6"/>
      <c r="AL59" s="1"/>
    </row>
    <row r="60" spans="1:38" s="28" customFormat="1" ht="24">
      <c r="A60" s="51"/>
      <c r="B60" s="51"/>
      <c r="C60" s="51"/>
      <c r="D60" s="52"/>
      <c r="E60" s="52"/>
      <c r="F60" s="52"/>
      <c r="G60" s="52"/>
      <c r="H60" s="52"/>
      <c r="I60" s="52"/>
      <c r="J60" s="52"/>
      <c r="K60" s="52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2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9" t="s">
        <v>37</v>
      </c>
      <c r="AC60" s="5" t="s">
        <v>16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f>SUM(AD60:AI60)</f>
        <v>0</v>
      </c>
      <c r="AK60" s="6">
        <v>2027</v>
      </c>
      <c r="AL60" s="1"/>
    </row>
    <row r="61" spans="1:38" s="34" customFormat="1" ht="24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3"/>
      <c r="M61" s="53"/>
      <c r="N61" s="53"/>
      <c r="O61" s="53"/>
      <c r="P61" s="53"/>
      <c r="Q61" s="53"/>
      <c r="R61" s="3">
        <v>0</v>
      </c>
      <c r="S61" s="3">
        <v>9</v>
      </c>
      <c r="T61" s="3">
        <v>2</v>
      </c>
      <c r="U61" s="3">
        <v>0</v>
      </c>
      <c r="V61" s="3">
        <v>2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9" t="s">
        <v>42</v>
      </c>
      <c r="AC61" s="5" t="s">
        <v>19</v>
      </c>
      <c r="AD61" s="12">
        <v>8</v>
      </c>
      <c r="AE61" s="12">
        <v>8</v>
      </c>
      <c r="AF61" s="12">
        <v>8</v>
      </c>
      <c r="AG61" s="12">
        <v>8</v>
      </c>
      <c r="AH61" s="12">
        <v>8</v>
      </c>
      <c r="AI61" s="12">
        <v>8</v>
      </c>
      <c r="AJ61" s="12">
        <f>SUM(AD61:AI61)</f>
        <v>48</v>
      </c>
      <c r="AK61" s="6">
        <v>2027</v>
      </c>
      <c r="AL61" s="22"/>
    </row>
    <row r="62" spans="1:38" s="34" customFormat="1" ht="24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2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9" t="s">
        <v>38</v>
      </c>
      <c r="AC62" s="5" t="s">
        <v>18</v>
      </c>
      <c r="AD62" s="12" t="s">
        <v>33</v>
      </c>
      <c r="AE62" s="12" t="s">
        <v>33</v>
      </c>
      <c r="AF62" s="12" t="s">
        <v>33</v>
      </c>
      <c r="AG62" s="12" t="s">
        <v>33</v>
      </c>
      <c r="AH62" s="12" t="s">
        <v>33</v>
      </c>
      <c r="AI62" s="12" t="s">
        <v>33</v>
      </c>
      <c r="AJ62" s="12" t="s">
        <v>33</v>
      </c>
      <c r="AK62" s="6">
        <v>2027</v>
      </c>
      <c r="AL62" s="22"/>
    </row>
    <row r="63" spans="1:38" s="34" customFormat="1" ht="2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2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9" t="s">
        <v>39</v>
      </c>
      <c r="AC63" s="5" t="s">
        <v>19</v>
      </c>
      <c r="AD63" s="12">
        <v>12</v>
      </c>
      <c r="AE63" s="12">
        <v>8</v>
      </c>
      <c r="AF63" s="12">
        <v>8</v>
      </c>
      <c r="AG63" s="12">
        <v>8</v>
      </c>
      <c r="AH63" s="12">
        <v>8</v>
      </c>
      <c r="AI63" s="12">
        <v>8</v>
      </c>
      <c r="AJ63" s="12">
        <f>SUM(AD63:AI63)</f>
        <v>52</v>
      </c>
      <c r="AK63" s="6">
        <v>2027</v>
      </c>
      <c r="AL63" s="22"/>
    </row>
    <row r="64" spans="1:38" s="34" customFormat="1" ht="25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3"/>
      <c r="M64" s="53"/>
      <c r="N64" s="53"/>
      <c r="O64" s="53"/>
      <c r="P64" s="53"/>
      <c r="Q64" s="53"/>
      <c r="R64" s="3">
        <v>0</v>
      </c>
      <c r="S64" s="3">
        <v>9</v>
      </c>
      <c r="T64" s="3">
        <v>2</v>
      </c>
      <c r="U64" s="3">
        <v>0</v>
      </c>
      <c r="V64" s="3">
        <v>2</v>
      </c>
      <c r="W64" s="3">
        <v>0</v>
      </c>
      <c r="X64" s="3">
        <v>0</v>
      </c>
      <c r="Y64" s="3">
        <v>2</v>
      </c>
      <c r="Z64" s="3">
        <v>0</v>
      </c>
      <c r="AA64" s="3">
        <v>0</v>
      </c>
      <c r="AB64" s="9" t="s">
        <v>40</v>
      </c>
      <c r="AC64" s="5" t="s">
        <v>18</v>
      </c>
      <c r="AD64" s="11" t="s">
        <v>33</v>
      </c>
      <c r="AE64" s="11" t="s">
        <v>33</v>
      </c>
      <c r="AF64" s="11" t="s">
        <v>33</v>
      </c>
      <c r="AG64" s="11" t="s">
        <v>33</v>
      </c>
      <c r="AH64" s="11" t="s">
        <v>33</v>
      </c>
      <c r="AI64" s="11" t="s">
        <v>33</v>
      </c>
      <c r="AJ64" s="10" t="s">
        <v>33</v>
      </c>
      <c r="AK64" s="6">
        <v>2027</v>
      </c>
      <c r="AL64" s="22"/>
    </row>
    <row r="65" spans="1:38" s="34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3"/>
      <c r="M65" s="53"/>
      <c r="N65" s="53"/>
      <c r="O65" s="53"/>
      <c r="P65" s="53"/>
      <c r="Q65" s="53"/>
      <c r="R65" s="3">
        <v>0</v>
      </c>
      <c r="S65" s="3">
        <v>9</v>
      </c>
      <c r="T65" s="3">
        <v>2</v>
      </c>
      <c r="U65" s="3">
        <v>0</v>
      </c>
      <c r="V65" s="3">
        <v>2</v>
      </c>
      <c r="W65" s="3">
        <v>0</v>
      </c>
      <c r="X65" s="3">
        <v>0</v>
      </c>
      <c r="Y65" s="3">
        <v>2</v>
      </c>
      <c r="Z65" s="3">
        <v>0</v>
      </c>
      <c r="AA65" s="3">
        <v>1</v>
      </c>
      <c r="AB65" s="9" t="s">
        <v>41</v>
      </c>
      <c r="AC65" s="5" t="s">
        <v>19</v>
      </c>
      <c r="AD65" s="25">
        <v>2</v>
      </c>
      <c r="AE65" s="25">
        <v>2</v>
      </c>
      <c r="AF65" s="25">
        <v>2</v>
      </c>
      <c r="AG65" s="25">
        <v>2</v>
      </c>
      <c r="AH65" s="25">
        <v>2</v>
      </c>
      <c r="AI65" s="25">
        <v>2</v>
      </c>
      <c r="AJ65" s="25">
        <f>SUM(AD65:AI65)</f>
        <v>12</v>
      </c>
      <c r="AK65" s="6">
        <v>2027</v>
      </c>
      <c r="AL65" s="22"/>
    </row>
    <row r="66" spans="1:38" s="34" customFormat="1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3"/>
      <c r="M66" s="53"/>
      <c r="N66" s="53"/>
      <c r="O66" s="53"/>
      <c r="P66" s="53"/>
      <c r="Q66" s="53"/>
      <c r="R66" s="3"/>
      <c r="S66" s="3"/>
      <c r="T66" s="3"/>
      <c r="U66" s="3"/>
      <c r="V66" s="3"/>
      <c r="W66" s="3"/>
      <c r="X66" s="3"/>
      <c r="Y66" s="3"/>
      <c r="Z66" s="3"/>
      <c r="AA66" s="3"/>
      <c r="AB66" s="8"/>
      <c r="AC66" s="5"/>
      <c r="AD66" s="12"/>
      <c r="AE66" s="12"/>
      <c r="AF66" s="12"/>
      <c r="AG66" s="12"/>
      <c r="AH66" s="12"/>
      <c r="AI66" s="12"/>
      <c r="AJ66" s="12"/>
      <c r="AK66" s="6"/>
      <c r="AL66" s="22"/>
    </row>
    <row r="67" spans="1:38" s="34" customFormat="1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17"/>
      <c r="AC67" s="15"/>
      <c r="AD67" s="18"/>
      <c r="AE67" s="18"/>
      <c r="AF67" s="18"/>
      <c r="AG67" s="18"/>
      <c r="AH67" s="18"/>
      <c r="AI67" s="18"/>
      <c r="AJ67" s="18"/>
      <c r="AK67" s="16"/>
      <c r="AL67" s="22"/>
    </row>
    <row r="68" spans="1:38" s="34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54"/>
      <c r="M68" s="54"/>
      <c r="N68" s="54"/>
      <c r="O68" s="54"/>
      <c r="P68" s="54"/>
      <c r="Q68" s="54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55"/>
      <c r="AC68" s="15"/>
      <c r="AD68" s="19"/>
      <c r="AE68" s="19"/>
      <c r="AF68" s="19"/>
      <c r="AG68" s="19"/>
      <c r="AH68" s="19"/>
      <c r="AI68" s="19"/>
      <c r="AJ68" s="21"/>
      <c r="AK68" s="16"/>
      <c r="AL68" s="22"/>
    </row>
    <row r="69" spans="1:38" s="34" customFormat="1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7"/>
      <c r="AC69" s="15"/>
      <c r="AD69" s="18"/>
      <c r="AE69" s="18"/>
      <c r="AF69" s="18"/>
      <c r="AG69" s="18"/>
      <c r="AH69" s="18"/>
      <c r="AI69" s="18"/>
      <c r="AJ69" s="18"/>
      <c r="AK69" s="16"/>
      <c r="AL69" s="22"/>
    </row>
    <row r="70" spans="1:38" s="34" customFormat="1" ht="86.2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17"/>
      <c r="AC70" s="15"/>
      <c r="AD70" s="18"/>
      <c r="AE70" s="18"/>
      <c r="AF70" s="18"/>
      <c r="AG70" s="18"/>
      <c r="AH70" s="18"/>
      <c r="AI70" s="18"/>
      <c r="AJ70" s="18"/>
      <c r="AK70" s="16"/>
      <c r="AL70" s="22"/>
    </row>
    <row r="71" spans="1:38" s="34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54"/>
      <c r="M71" s="54"/>
      <c r="N71" s="54"/>
      <c r="O71" s="54"/>
      <c r="P71" s="54"/>
      <c r="Q71" s="54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55"/>
      <c r="AC71" s="15"/>
      <c r="AD71" s="19"/>
      <c r="AE71" s="19"/>
      <c r="AF71" s="19"/>
      <c r="AG71" s="19"/>
      <c r="AH71" s="19"/>
      <c r="AI71" s="19"/>
      <c r="AJ71" s="21"/>
      <c r="AK71" s="16"/>
      <c r="AL71" s="22"/>
    </row>
    <row r="72" spans="1:38" s="34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54"/>
      <c r="M72" s="54"/>
      <c r="N72" s="54"/>
      <c r="O72" s="54"/>
      <c r="P72" s="54"/>
      <c r="Q72" s="54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55"/>
      <c r="AC72" s="15"/>
      <c r="AD72" s="19"/>
      <c r="AE72" s="19"/>
      <c r="AF72" s="19"/>
      <c r="AG72" s="19"/>
      <c r="AH72" s="19"/>
      <c r="AI72" s="19"/>
      <c r="AJ72" s="19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54"/>
      <c r="M74" s="54"/>
      <c r="N74" s="54"/>
      <c r="O74" s="54"/>
      <c r="P74" s="54"/>
      <c r="Q74" s="54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55"/>
      <c r="AC74" s="15"/>
      <c r="AD74" s="19"/>
      <c r="AE74" s="19"/>
      <c r="AF74" s="19"/>
      <c r="AG74" s="19"/>
      <c r="AH74" s="19"/>
      <c r="AI74" s="19"/>
      <c r="AJ74" s="19"/>
      <c r="AK74" s="16"/>
      <c r="AL74" s="22"/>
    </row>
    <row r="75" spans="1:38" s="34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4"/>
      <c r="M75" s="54"/>
      <c r="N75" s="54"/>
      <c r="O75" s="54"/>
      <c r="P75" s="54"/>
      <c r="Q75" s="5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55"/>
      <c r="AC75" s="15"/>
      <c r="AD75" s="19"/>
      <c r="AE75" s="19"/>
      <c r="AF75" s="19"/>
      <c r="AG75" s="19"/>
      <c r="AH75" s="19"/>
      <c r="AI75" s="19"/>
      <c r="AJ75" s="21"/>
      <c r="AK75" s="16"/>
      <c r="AL75" s="22"/>
    </row>
    <row r="76" spans="1:38" s="34" customFormat="1" ht="16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17"/>
      <c r="AC76" s="15"/>
      <c r="AD76" s="20"/>
      <c r="AE76" s="20"/>
      <c r="AF76" s="20"/>
      <c r="AG76" s="20"/>
      <c r="AH76" s="20"/>
      <c r="AI76" s="20"/>
      <c r="AJ76" s="20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21"/>
      <c r="AK77" s="16"/>
      <c r="AL77" s="22"/>
    </row>
    <row r="78" spans="1:38" s="34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17"/>
      <c r="AC78" s="15"/>
      <c r="AD78" s="19"/>
      <c r="AE78" s="19"/>
      <c r="AF78" s="19"/>
      <c r="AG78" s="19"/>
      <c r="AH78" s="19"/>
      <c r="AI78" s="19"/>
      <c r="AJ78" s="19"/>
      <c r="AK78" s="16"/>
      <c r="AL78" s="22"/>
    </row>
    <row r="79" spans="1:38" s="34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55"/>
      <c r="AC79" s="15"/>
      <c r="AD79" s="19"/>
      <c r="AE79" s="19"/>
      <c r="AF79" s="19"/>
      <c r="AG79" s="19"/>
      <c r="AH79" s="19"/>
      <c r="AI79" s="19"/>
      <c r="AJ79" s="19"/>
      <c r="AK79" s="16"/>
      <c r="AL79" s="22"/>
    </row>
    <row r="80" spans="1:38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54"/>
      <c r="M80" s="54"/>
      <c r="N80" s="54"/>
      <c r="O80" s="54"/>
      <c r="P80" s="54"/>
      <c r="Q80" s="54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17"/>
      <c r="AC80" s="15"/>
      <c r="AD80" s="19"/>
      <c r="AE80" s="19"/>
      <c r="AF80" s="19"/>
      <c r="AG80" s="19"/>
      <c r="AH80" s="19"/>
      <c r="AI80" s="19"/>
      <c r="AJ80" s="19"/>
      <c r="AK80" s="16"/>
      <c r="AL80" s="22"/>
    </row>
    <row r="81" spans="1:38" s="34" customFormat="1" ht="25.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54"/>
      <c r="M81" s="54"/>
      <c r="N81" s="54"/>
      <c r="O81" s="54"/>
      <c r="P81" s="54"/>
      <c r="Q81" s="54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17"/>
      <c r="AC81" s="15"/>
      <c r="AD81" s="19"/>
      <c r="AE81" s="19"/>
      <c r="AF81" s="19"/>
      <c r="AG81" s="19"/>
      <c r="AH81" s="19"/>
      <c r="AI81" s="19"/>
      <c r="AJ81" s="19"/>
      <c r="AK81" s="16"/>
      <c r="AL81" s="22"/>
    </row>
    <row r="82" spans="1:36" s="34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56"/>
      <c r="U82" s="56"/>
      <c r="V82" s="56"/>
      <c r="W82" s="56"/>
      <c r="X82" s="56"/>
      <c r="Y82" s="56"/>
      <c r="Z82" s="56"/>
      <c r="AA82" s="56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1:36" s="28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"/>
      <c r="P83" s="1"/>
      <c r="Q83" s="1"/>
      <c r="R83" s="1"/>
      <c r="S83" s="1"/>
      <c r="T83" s="31"/>
      <c r="U83" s="31"/>
      <c r="V83" s="31"/>
      <c r="W83" s="31"/>
      <c r="X83" s="31"/>
      <c r="Y83" s="31"/>
      <c r="Z83" s="31"/>
      <c r="AA83" s="3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8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"/>
      <c r="P84" s="1"/>
      <c r="Q84" s="1"/>
      <c r="R84" s="1"/>
      <c r="S84" s="1"/>
      <c r="T84" s="31"/>
      <c r="U84" s="31"/>
      <c r="V84" s="31"/>
      <c r="W84" s="31"/>
      <c r="X84" s="31"/>
      <c r="Y84" s="31"/>
      <c r="Z84" s="31"/>
      <c r="AA84" s="3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8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3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8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3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8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3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s="28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1"/>
      <c r="P202" s="1"/>
      <c r="Q202" s="1"/>
      <c r="R202" s="1"/>
      <c r="S202" s="1"/>
      <c r="T202" s="31"/>
      <c r="U202" s="31"/>
      <c r="V202" s="31"/>
      <c r="W202" s="31"/>
      <c r="X202" s="31"/>
      <c r="Y202" s="31"/>
      <c r="Z202" s="31"/>
      <c r="AA202" s="3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s="28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1"/>
      <c r="P203" s="1"/>
      <c r="Q203" s="1"/>
      <c r="R203" s="1"/>
      <c r="S203" s="1"/>
      <c r="T203" s="31"/>
      <c r="U203" s="31"/>
      <c r="V203" s="31"/>
      <c r="W203" s="31"/>
      <c r="X203" s="31"/>
      <c r="Y203" s="31"/>
      <c r="Z203" s="31"/>
      <c r="AA203" s="3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13"/>
      <c r="P204" s="13"/>
      <c r="Q204" s="13"/>
      <c r="R204" s="13"/>
      <c r="S204" s="13"/>
      <c r="T204" s="58"/>
      <c r="U204" s="58"/>
      <c r="V204" s="58"/>
      <c r="W204" s="58"/>
      <c r="X204" s="58"/>
      <c r="Y204" s="58"/>
      <c r="Z204" s="58"/>
      <c r="AA204" s="58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3"/>
      <c r="P205" s="13"/>
      <c r="Q205" s="13"/>
      <c r="R205" s="13"/>
      <c r="S205" s="13"/>
      <c r="T205" s="58"/>
      <c r="U205" s="58"/>
      <c r="V205" s="58"/>
      <c r="W205" s="58"/>
      <c r="X205" s="58"/>
      <c r="Y205" s="58"/>
      <c r="Z205" s="58"/>
      <c r="AA205" s="58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3"/>
      <c r="P206" s="13"/>
      <c r="Q206" s="13"/>
      <c r="R206" s="13"/>
      <c r="S206" s="13"/>
      <c r="T206" s="58"/>
      <c r="U206" s="58"/>
      <c r="V206" s="58"/>
      <c r="W206" s="58"/>
      <c r="X206" s="58"/>
      <c r="Y206" s="58"/>
      <c r="Z206" s="58"/>
      <c r="AA206" s="58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3"/>
      <c r="P207" s="13"/>
      <c r="Q207" s="13"/>
      <c r="R207" s="13"/>
      <c r="S207" s="13"/>
      <c r="T207" s="58"/>
      <c r="U207" s="58"/>
      <c r="V207" s="58"/>
      <c r="W207" s="58"/>
      <c r="X207" s="58"/>
      <c r="Y207" s="58"/>
      <c r="Z207" s="58"/>
      <c r="AA207" s="58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3"/>
      <c r="P208" s="13"/>
      <c r="Q208" s="13"/>
      <c r="R208" s="13"/>
      <c r="S208" s="13"/>
      <c r="T208" s="58"/>
      <c r="U208" s="58"/>
      <c r="V208" s="58"/>
      <c r="W208" s="58"/>
      <c r="X208" s="58"/>
      <c r="Y208" s="58"/>
      <c r="Z208" s="58"/>
      <c r="AA208" s="58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58"/>
      <c r="U297" s="58"/>
      <c r="V297" s="58"/>
      <c r="W297" s="58"/>
      <c r="X297" s="58"/>
      <c r="Y297" s="58"/>
      <c r="Z297" s="58"/>
      <c r="AA297" s="58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58"/>
      <c r="U298" s="58"/>
      <c r="V298" s="58"/>
      <c r="W298" s="58"/>
      <c r="X298" s="58"/>
      <c r="Y298" s="58"/>
      <c r="Z298" s="58"/>
      <c r="AA298" s="58"/>
      <c r="AB298" s="13"/>
      <c r="AC298" s="13"/>
      <c r="AD298" s="13"/>
      <c r="AE298" s="13"/>
      <c r="AF298" s="13"/>
      <c r="AG298" s="13"/>
      <c r="AH298" s="13"/>
      <c r="AI298" s="13"/>
      <c r="AJ298" s="13"/>
    </row>
  </sheetData>
  <sheetProtection/>
  <mergeCells count="18"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  <mergeCell ref="AB11:AB13"/>
    <mergeCell ref="AC11:AC13"/>
    <mergeCell ref="L8:AJ8"/>
    <mergeCell ref="L9:AJ9"/>
    <mergeCell ref="AD11:AI12"/>
    <mergeCell ref="AJ11:AK12"/>
    <mergeCell ref="A11:Q11"/>
    <mergeCell ref="R11:AA13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2021-07-27T05:49:48Z</cp:lastPrinted>
  <dcterms:created xsi:type="dcterms:W3CDTF">2017-09-22T04:55:50Z</dcterms:created>
  <dcterms:modified xsi:type="dcterms:W3CDTF">2023-03-24T09:53:25Z</dcterms:modified>
  <cp:category/>
  <cp:version/>
  <cp:contentType/>
  <cp:contentStatus/>
</cp:coreProperties>
</file>