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июнь 2023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1" l="1"/>
  <c r="AI33" i="1"/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8" i="1"/>
  <c r="AD19" i="1" s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<sst xmlns="http://schemas.openxmlformats.org/spreadsheetml/2006/main" count="205" uniqueCount="86">
  <si>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</si>
  <si>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</si>
  <si>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</si>
  <si>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</si>
  <si>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</si>
  <si>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</si>
  <si>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</si>
  <si>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</si>
  <si>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</si>
  <si>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</si>
  <si>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</si>
  <si>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</si>
  <si>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</si>
  <si>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</si>
  <si>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</si>
  <si>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</si>
  <si>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</si>
  <si>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</si>
  <si>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</si>
  <si>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</si>
  <si>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</si>
  <si>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</si>
  <si>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</si>
  <si>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</si>
  <si>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</si>
  <si>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</si>
  <si>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</si>
  <si>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</si>
  <si>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</si>
  <si>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</si>
  <si>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</si>
  <si>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</si>
  <si>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</si>
  <si>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</si>
  <si>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</si>
  <si>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</si>
  <si>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</si>
  <si>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</si>
  <si>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</si>
  <si>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</si>
  <si>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</si>
  <si>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</si>
  <si>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</si>
  <si>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</si>
  <si>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</si>
  <si>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</si>
  <si>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</si>
  <si>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</si>
  <si>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</si>
  <si>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</si>
  <si>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</si>
  <si>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</si>
  <si>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t>Б</t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</si>
  <si>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</si>
  <si>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</si>
  <si>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</si>
  <si>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</si>
  <si>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</si>
  <si>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</si>
  <si>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</si>
  <si>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</si>
  <si>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</si>
  <si>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</si>
  <si>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</si>
  <si>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</si>
  <si>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</si>
  <si>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</si>
  <si>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</si>
  <si>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</si>
  <si>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</si>
  <si>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</si>
  <si>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</si>
  <si>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</si>
  <si>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</si>
  <si>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</si>
  <si>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</si>
  <si>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</si>
  <si>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</si>
  <si>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</si>
  <si>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</si>
  <si>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</si>
  <si>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</si>
  <si>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</si>
  <si>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</si>
  <si>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</si>
  <si>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01.01.2023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</si>
</sst>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E61" workbookViewId="0">
      <selection activeCell="R1" sqref="A1:AJ66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8" t="s">
        <v>76</v>
      </c>
      <c r="AI1" s="119"/>
      <c r="AJ1" s="119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20" t="s">
        <v>34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1" t="s">
        <v>35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22" t="s">
        <v>29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3" t="s">
        <v>30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1" t="s">
        <v>0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4" t="s">
        <v>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34" t="s">
        <v>3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 t="s">
        <v>5</v>
      </c>
      <c r="S11" s="136"/>
      <c r="T11" s="136"/>
      <c r="U11" s="136"/>
      <c r="V11" s="136"/>
      <c r="W11" s="136"/>
      <c r="X11" s="136"/>
      <c r="Y11" s="136"/>
      <c r="Z11" s="136"/>
      <c r="AA11" s="137" t="s">
        <v>6</v>
      </c>
      <c r="AB11" s="137" t="s">
        <v>7</v>
      </c>
      <c r="AC11" s="135" t="s">
        <v>8</v>
      </c>
      <c r="AD11" s="136"/>
      <c r="AE11" s="136"/>
      <c r="AF11" s="136"/>
      <c r="AG11" s="136"/>
      <c r="AH11" s="140"/>
      <c r="AI11" s="135" t="s">
        <v>9</v>
      </c>
      <c r="AJ11" s="140"/>
      <c r="AK11" s="2"/>
    </row>
    <row r="12" spans="1:84" s="1" customFormat="1" ht="15" customHeight="1" x14ac:dyDescent="0.25">
      <c r="A12" s="124" t="s">
        <v>10</v>
      </c>
      <c r="B12" s="125"/>
      <c r="C12" s="126"/>
      <c r="D12" s="124" t="s">
        <v>11</v>
      </c>
      <c r="E12" s="126"/>
      <c r="F12" s="124" t="s">
        <v>12</v>
      </c>
      <c r="G12" s="126"/>
      <c r="H12" s="124" t="s">
        <v>13</v>
      </c>
      <c r="I12" s="125"/>
      <c r="J12" s="125"/>
      <c r="K12" s="125"/>
      <c r="L12" s="125"/>
      <c r="M12" s="125"/>
      <c r="N12" s="125"/>
      <c r="O12" s="125"/>
      <c r="P12" s="125"/>
      <c r="Q12" s="132"/>
      <c r="R12" s="124"/>
      <c r="S12" s="125"/>
      <c r="T12" s="125"/>
      <c r="U12" s="125"/>
      <c r="V12" s="125"/>
      <c r="W12" s="125"/>
      <c r="X12" s="125"/>
      <c r="Y12" s="125"/>
      <c r="Z12" s="125"/>
      <c r="AA12" s="138"/>
      <c r="AB12" s="138"/>
      <c r="AC12" s="127"/>
      <c r="AD12" s="128"/>
      <c r="AE12" s="128"/>
      <c r="AF12" s="128"/>
      <c r="AG12" s="128"/>
      <c r="AH12" s="129"/>
      <c r="AI12" s="127"/>
      <c r="AJ12" s="129"/>
      <c r="AK12" s="2"/>
    </row>
    <row r="13" spans="1:84" s="1" customFormat="1" ht="25.5" x14ac:dyDescent="0.25">
      <c r="A13" s="127"/>
      <c r="B13" s="128"/>
      <c r="C13" s="129"/>
      <c r="D13" s="127"/>
      <c r="E13" s="129"/>
      <c r="F13" s="127"/>
      <c r="G13" s="129"/>
      <c r="H13" s="127"/>
      <c r="I13" s="128"/>
      <c r="J13" s="128"/>
      <c r="K13" s="128"/>
      <c r="L13" s="128"/>
      <c r="M13" s="128"/>
      <c r="N13" s="128"/>
      <c r="O13" s="128"/>
      <c r="P13" s="128"/>
      <c r="Q13" s="133"/>
      <c r="R13" s="127"/>
      <c r="S13" s="128"/>
      <c r="T13" s="128"/>
      <c r="U13" s="128"/>
      <c r="V13" s="128"/>
      <c r="W13" s="128"/>
      <c r="X13" s="128"/>
      <c r="Y13" s="128"/>
      <c r="Z13" s="128"/>
      <c r="AA13" s="139"/>
      <c r="AB13" s="139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5732699.9500000002</v>
      </c>
      <c r="AD15" s="106">
        <f t="shared" si="0"/>
        <v>1994351.1099999999</v>
      </c>
      <c r="AE15" s="106">
        <f t="shared" si="0"/>
        <v>5156230.5999999996</v>
      </c>
      <c r="AF15" s="106">
        <f t="shared" si="0"/>
        <v>6757430.5999999996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33291173.460000001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 t="shared" ref="AD18:AI18" si="2">AD26+AD28+AD30+AD38</f>
        <v>67</v>
      </c>
      <c r="AE18" s="56">
        <f t="shared" si="2"/>
        <v>69</v>
      </c>
      <c r="AF18" s="56">
        <f t="shared" si="2"/>
        <v>70</v>
      </c>
      <c r="AG18" s="56">
        <f t="shared" si="2"/>
        <v>71</v>
      </c>
      <c r="AH18" s="56">
        <f t="shared" si="2"/>
        <v>71</v>
      </c>
      <c r="AI18" s="63">
        <f t="shared" si="2"/>
        <v>419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0.33249039992507257</v>
      </c>
      <c r="AD19" s="50">
        <f>AD18/AB65*100</f>
        <v>0.31375854640816708</v>
      </c>
      <c r="AE19" s="50">
        <f>AE18/AB65*100</f>
        <v>0.32312447316661985</v>
      </c>
      <c r="AF19" s="34">
        <f>AF18/AB65*100</f>
        <v>0.32780743654584621</v>
      </c>
      <c r="AG19" s="34">
        <f>AG18/AB65*100</f>
        <v>0.33249039992507257</v>
      </c>
      <c r="AH19" s="34">
        <f>AH18/AB65*100</f>
        <v>0.33249039992507257</v>
      </c>
      <c r="AI19" s="64">
        <f t="shared" si="1"/>
        <v>1.962161655895851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74</v>
      </c>
      <c r="AB22" s="68" t="s">
        <v>33</v>
      </c>
      <c r="AC22" s="69">
        <f>AC23+AC31</f>
        <v>4032699.95</v>
      </c>
      <c r="AD22" s="69">
        <f t="shared" ref="AD22:AI22" si="3">AD23+AD31</f>
        <v>1494351.1099999999</v>
      </c>
      <c r="AE22" s="69">
        <f t="shared" si="3"/>
        <v>4656230.5999999996</v>
      </c>
      <c r="AF22" s="69">
        <f t="shared" si="3"/>
        <v>6257430.5999999996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29091173.460000001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53</v>
      </c>
      <c r="AB23" s="81" t="s">
        <v>33</v>
      </c>
      <c r="AC23" s="82">
        <f>AC25+AC27+AC29</f>
        <v>1282099.95</v>
      </c>
      <c r="AD23" s="82">
        <f t="shared" ref="AD23:AH23" si="4">AD25+AD27+AD29</f>
        <v>1494351.1099999999</v>
      </c>
      <c r="AE23" s="82">
        <f t="shared" si="4"/>
        <v>1453830.6</v>
      </c>
      <c r="AF23" s="82">
        <f t="shared" si="4"/>
        <v>1453830.6</v>
      </c>
      <c r="AG23" s="82">
        <f t="shared" si="4"/>
        <v>1699830.6</v>
      </c>
      <c r="AH23" s="82">
        <f t="shared" si="4"/>
        <v>1699830.6</v>
      </c>
      <c r="AI23" s="82">
        <f>SUM(AC23:AH23)</f>
        <v>9083773.459999999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54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55</v>
      </c>
      <c r="AB25" s="91" t="s">
        <v>19</v>
      </c>
      <c r="AC25" s="61">
        <v>225475.95</v>
      </c>
      <c r="AD25" s="61">
        <v>380103.11</v>
      </c>
      <c r="AE25" s="61">
        <v>339582.6</v>
      </c>
      <c r="AF25" s="61">
        <v>339582.6</v>
      </c>
      <c r="AG25" s="61">
        <v>639582.6</v>
      </c>
      <c r="AH25" s="61">
        <v>639582.6</v>
      </c>
      <c r="AI25" s="61">
        <f>SUM(AC25:AH25)</f>
        <v>2563909.46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56</v>
      </c>
      <c r="AB26" s="28" t="s">
        <v>21</v>
      </c>
      <c r="AC26" s="51">
        <v>10</v>
      </c>
      <c r="AD26" s="51">
        <v>8</v>
      </c>
      <c r="AE26" s="51">
        <v>8</v>
      </c>
      <c r="AF26" s="51">
        <v>8</v>
      </c>
      <c r="AG26" s="51">
        <v>8</v>
      </c>
      <c r="AH26" s="51">
        <v>8</v>
      </c>
      <c r="AI26" s="51">
        <f t="shared" ref="AI26" si="7">SUM(AC26:AH26)</f>
        <v>50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52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57</v>
      </c>
      <c r="AB27" s="91" t="s">
        <v>19</v>
      </c>
      <c r="AC27" s="93">
        <v>48624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309864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58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59</v>
      </c>
      <c r="AB29" s="95" t="s">
        <v>19</v>
      </c>
      <c r="AC29" s="96">
        <v>1008000</v>
      </c>
      <c r="AD29" s="96">
        <v>1062000</v>
      </c>
      <c r="AE29" s="96">
        <v>1062000</v>
      </c>
      <c r="AF29" s="96">
        <v>1062000</v>
      </c>
      <c r="AG29" s="96">
        <v>1008000</v>
      </c>
      <c r="AH29" s="96">
        <v>1008000</v>
      </c>
      <c r="AI29" s="97">
        <f>SUM(AC29:AH29)</f>
        <v>6210000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60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ht="25.5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61</v>
      </c>
      <c r="AB31" s="81" t="s">
        <v>19</v>
      </c>
      <c r="AC31" s="84">
        <f>AC35</f>
        <v>2750600</v>
      </c>
      <c r="AD31" s="84">
        <f>AD35</f>
        <v>0</v>
      </c>
      <c r="AE31" s="84">
        <f>AE35</f>
        <v>3202400</v>
      </c>
      <c r="AF31" s="84">
        <f t="shared" ref="AF31:AH31" si="10">AF35</f>
        <v>4803600</v>
      </c>
      <c r="AG31" s="84">
        <f t="shared" si="10"/>
        <v>4625400</v>
      </c>
      <c r="AH31" s="82">
        <f t="shared" si="10"/>
        <v>4625400</v>
      </c>
      <c r="AI31" s="84">
        <f>SUM(AC31:AH31)</f>
        <v>20007400</v>
      </c>
      <c r="AJ31" s="83">
        <v>2027</v>
      </c>
      <c r="AK31" s="52"/>
    </row>
    <row r="32" spans="1:37" s="1" customFormat="1" ht="51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62</v>
      </c>
      <c r="AB32" s="28" t="s">
        <v>21</v>
      </c>
      <c r="AC32" s="57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:AI34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63</v>
      </c>
      <c r="AB33" s="48" t="s">
        <v>21</v>
      </c>
      <c r="AC33" s="57">
        <v>7</v>
      </c>
      <c r="AD33" s="57">
        <v>7</v>
      </c>
      <c r="AE33" s="57">
        <v>7</v>
      </c>
      <c r="AF33" s="57">
        <v>7</v>
      </c>
      <c r="AG33" s="57">
        <v>7</v>
      </c>
      <c r="AH33" s="57">
        <v>7</v>
      </c>
      <c r="AI33" s="39">
        <f t="shared" si="11"/>
        <v>42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64</v>
      </c>
      <c r="AB34" s="48" t="s">
        <v>18</v>
      </c>
      <c r="AC34" s="57">
        <v>1</v>
      </c>
      <c r="AD34" s="57">
        <v>0</v>
      </c>
      <c r="AE34" s="57">
        <v>1</v>
      </c>
      <c r="AF34" s="57">
        <v>0</v>
      </c>
      <c r="AG34" s="57">
        <v>0</v>
      </c>
      <c r="AH34" s="57">
        <v>0</v>
      </c>
      <c r="AI34" s="39">
        <f t="shared" si="11"/>
        <v>2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65</v>
      </c>
      <c r="AB35" s="95" t="s">
        <v>19</v>
      </c>
      <c r="AC35" s="98">
        <f>SUM(AC36:AC37)</f>
        <v>2750600</v>
      </c>
      <c r="AD35" s="98">
        <f>SUM(AD36:AD37)</f>
        <v>0</v>
      </c>
      <c r="AE35" s="98">
        <f>SUM(AE36:AE37)</f>
        <v>3202400</v>
      </c>
      <c r="AF35" s="98">
        <f t="shared" ref="AF35:AH35" si="12">SUM(AF36:AF37)</f>
        <v>4803600</v>
      </c>
      <c r="AG35" s="98">
        <f t="shared" si="12"/>
        <v>4625400</v>
      </c>
      <c r="AH35" s="99">
        <f t="shared" si="12"/>
        <v>4625400</v>
      </c>
      <c r="AI35" s="99">
        <f>SUM(AC35:AH35)</f>
        <v>20007400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83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2750600</v>
      </c>
      <c r="AD36" s="55">
        <v>0</v>
      </c>
      <c r="AE36" s="55">
        <v>3202400</v>
      </c>
      <c r="AF36" s="55">
        <v>3202400</v>
      </c>
      <c r="AG36" s="55">
        <v>2312700</v>
      </c>
      <c r="AH36" s="55">
        <v>2312700</v>
      </c>
      <c r="AI36" s="59">
        <f>SUM(AC36:AH36)</f>
        <v>13780800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0</v>
      </c>
      <c r="AD37" s="59">
        <v>0</v>
      </c>
      <c r="AE37" s="59"/>
      <c r="AF37" s="59">
        <v>1601200</v>
      </c>
      <c r="AG37" s="59">
        <v>2312700</v>
      </c>
      <c r="AH37" s="59">
        <v>2312700</v>
      </c>
      <c r="AI37" s="59">
        <f>SUM(AC37:AH37)</f>
        <v>6226600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66</v>
      </c>
      <c r="AB38" s="28" t="s">
        <v>21</v>
      </c>
      <c r="AC38" s="39">
        <v>2</v>
      </c>
      <c r="AD38" s="57">
        <v>0</v>
      </c>
      <c r="AE38" s="57">
        <v>2</v>
      </c>
      <c r="AF38" s="57">
        <v>3</v>
      </c>
      <c r="AG38" s="57">
        <v>4</v>
      </c>
      <c r="AH38" s="35">
        <v>4</v>
      </c>
      <c r="AI38" s="38">
        <f t="shared" ref="AI38" si="13">SUM(AC38:AH38)</f>
        <v>15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67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68</v>
      </c>
      <c r="AB40" s="28" t="s">
        <v>18</v>
      </c>
      <c r="AC40" s="39">
        <v>2</v>
      </c>
      <c r="AD40" s="57">
        <v>0</v>
      </c>
      <c r="AE40" s="57">
        <v>2</v>
      </c>
      <c r="AF40" s="57">
        <v>3</v>
      </c>
      <c r="AG40" s="57">
        <v>4</v>
      </c>
      <c r="AH40" s="35">
        <v>4</v>
      </c>
      <c r="AI40" s="39">
        <f t="shared" ref="AI40" si="14">SUM(AC40:AH40)</f>
        <v>15</v>
      </c>
      <c r="AJ40" s="33">
        <v>2027</v>
      </c>
      <c r="AK40" s="2"/>
    </row>
    <row r="41" spans="1:37" s="1" customFormat="1" ht="63.75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69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63.75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70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71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72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73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84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75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82</v>
      </c>
      <c r="AB59" s="95" t="s">
        <v>25</v>
      </c>
      <c r="AC59" s="97" t="s">
        <v>26</v>
      </c>
      <c r="AD59" s="98" t="s">
        <v>81</v>
      </c>
      <c r="AE59" s="98" t="s">
        <v>81</v>
      </c>
      <c r="AF59" s="98" t="s">
        <v>81</v>
      </c>
      <c r="AG59" s="98" t="s">
        <v>81</v>
      </c>
      <c r="AH59" s="98" t="s">
        <v>81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77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79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78</v>
      </c>
      <c r="AB62" s="30" t="s">
        <v>18</v>
      </c>
      <c r="AC62" s="39">
        <v>1</v>
      </c>
      <c r="AD62" s="30" t="s">
        <v>81</v>
      </c>
      <c r="AE62" s="30" t="s">
        <v>81</v>
      </c>
      <c r="AF62" s="30" t="s">
        <v>81</v>
      </c>
      <c r="AG62" s="30" t="s">
        <v>81</v>
      </c>
      <c r="AH62" s="30" t="s">
        <v>81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80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85</v>
      </c>
      <c r="AB65" s="62">
        <v>21354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2023-05-31T11:21:00Z</cp:lastPrinted>
  <dcterms:created xsi:type="dcterms:W3CDTF">2018-02-07T13:33:42Z</dcterms:created>
  <dcterms:modified xsi:type="dcterms:W3CDTF">2023-05-31T11:21:02Z</dcterms:modified>
</cp:coreProperties>
</file>