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045" tabRatio="598" activeTab="0"/>
  </bookViews>
  <sheets>
    <sheet name="4 подпрограммы" sheetId="1" r:id="rId1"/>
    <sheet name="Приложение 2 к МП" sheetId="2" r:id="rId2"/>
  </sheets>
  <definedNames>
    <definedName name="_xlnm.Print_Titles" localSheetId="0">'4 подпрограммы'!$7:$9</definedName>
    <definedName name="_xlnm.Print_Area" localSheetId="0">'4 подпрограммы'!$A$1:$AJ$97</definedName>
  </definedNames>
  <calcPr fullCalcOnLoad="1"/>
</workbook>
</file>

<file path=xl/sharedStrings.xml><?xml version="1.0" encoding="utf-8"?>
<sst xmlns="http://schemas.openxmlformats.org/spreadsheetml/2006/main" count="611" uniqueCount="162">
  <si>
    <t>Б</t>
  </si>
  <si>
    <t>S</t>
  </si>
  <si>
    <t>Ж</t>
  </si>
  <si>
    <t>муниципальной программы Осташковского городского округа</t>
  </si>
  <si>
    <t>(наименование муниципальной программы)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</si>
  <si>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</si>
  <si>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</si>
  <si>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</si>
  <si>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</si>
  <si>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</si>
  <si>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</si>
  <si>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</si>
  <si>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</si>
  <si>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</si>
  <si>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</si>
  <si>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</si>
  <si>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</si>
  <si>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</si>
  <si>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</si>
  <si>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</si>
  <si>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</si>
  <si>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млн. руб.</t>
  </si>
  <si>
    <t>ед.</t>
  </si>
  <si>
    <t>кв. м</t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</si>
  <si>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</si>
  <si>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</si>
  <si>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</si>
  <si>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</si>
  <si>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</si>
  <si>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</si>
  <si>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</si>
  <si>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</si>
  <si>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</si>
  <si>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</si>
  <si>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</si>
  <si>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</si>
  <si>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</si>
  <si>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</si>
  <si>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</si>
  <si>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</si>
  <si>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</si>
  <si>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 xml:space="preserve"> -</t>
  </si>
  <si>
    <t>га</t>
  </si>
  <si>
    <t>в том числе:</t>
  </si>
  <si>
    <t>(да /нет )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</si>
  <si>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</si>
  <si>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</si>
  <si>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</si>
  <si>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</si>
  <si>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Комитета по управлению имуществом и земельным отношениям Осташковского городского округа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</si>
  <si>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</si>
  <si>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</si>
  <si>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</si>
  <si>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 xml:space="preserve">Абсолютный показатель,  указывается по итогам отчетного периода </t>
  </si>
  <si>
    <t>тыс. ед.</t>
  </si>
  <si>
    <t>полос</t>
  </si>
  <si>
    <t>Данные отдела туризма и экологии Администрации Осташковского городского округа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</si>
  <si>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</si>
  <si>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</si>
  <si>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</si>
  <si>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</si>
  <si>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</si>
  <si>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</si>
  <si>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1. Создание условий для развития сельского хозяйства на территории Осташковского городского округа</t>
  </si>
  <si>
    <t>Цель 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</si>
  <si>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2022-2027 годы"</t>
  </si>
  <si>
    <t>Показатель 1 задачи 1 подпрограммы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</si>
  <si>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Показатель 1 административного мероприятия 1 задачи 1 подпрограммы 1 "Количество информационных материалов размещенных на официальном сайте Осташковского городского округа "</t>
  </si>
  <si>
    <t>Показатель 1 административного мероприятия 2 задачи 1 подпрограммы 1 "Количество сельхозтоваропроизводителей, обратившихся за консультационной поддержкой"</t>
  </si>
  <si>
    <t>Показатель 1 задачи 2 подпрограммы 1 "Ввод жилья на территории сельских населенных пунктов"</t>
  </si>
  <si>
    <t>Мероприятие 1 задачи 2 подпрограммы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</si>
  <si>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t>Показатель 1 мероприятия 1 задачи 2 подпрограммы 1 "Количество граждан, проживающих в сельской местности, получивших субсидию"</t>
  </si>
  <si>
    <t>Показатель 1 административного мероприятия 2 задачи 2 подпрограммы 1 "Количество сформированных пакетов документов и направленных в Министерство сельского хозяйства Тверской области"</t>
  </si>
  <si>
    <t>Задача 1 подпрограммы 2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</si>
  <si>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 xml:space="preserve">Показатель 1 задачи 1 подпрограммы 2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</si>
  <si>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задачи 1 подпрограммы 2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</si>
  <si>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мероприятия 1 задачи 1 подпрограммы 2 "Общий годовой тираж газеты "Селигер"</t>
  </si>
  <si>
    <t>Административное мероприятие 2 задачи 1 подпрограммы 2 "Информационное сотрудничество органов местного самоуправления Осташковского городского округа с редакцией печатного средства массовой информации"</t>
  </si>
  <si>
    <t>Показатель 1 административного мероприятия 2 задачи 1 подпрограммы 2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</si>
  <si>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2 административного мероприятия 2 задачи 1 подпрограммы 2 "Количество просмотров за месяц сайта "Новостной портал Селигерского края"</t>
  </si>
  <si>
    <t>Показатель 1  мероприятия 3 задачи 1 подпрограммы 2 "Количество приобретенных объектов материально-технической базы"</t>
  </si>
  <si>
    <t xml:space="preserve">Мероприятие 2  задачи 1 подпрограммы 2 "Предоставление субсидий на развитие материально-технической базы редакций районных и городских газет", в том числе:
</t>
  </si>
  <si>
    <t>Мероприятие 1 задачи 2 подпрограммы 2 "Обеспечение Администрации Осташковского городского округа официальной статистической информацией"</t>
  </si>
  <si>
    <t>Показатель 1 мероприятия 1 задачи 2 подпрограммы 2 "Количество информационно-статистических бюллетений (экземпляров) полученных Администрацией Осташковского городского округа</t>
  </si>
  <si>
    <t>(да -1/нет - 0)</t>
  </si>
  <si>
    <t>«Создание условий для экономического развития отдельных отраслей Осташковского городского округа на 2022-2027 годы»</t>
  </si>
  <si>
    <t>Цель 3.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</si>
  <si>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Показатель 1 цели 1 "Объем производства сельскохозяйственной продукции"</t>
  </si>
  <si>
    <t>Показатель 2 цели 1 "Объем посевных площадей во всех категориях хозяйств"</t>
  </si>
  <si>
    <t>Показатель 1 цели 2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</si>
  <si>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цели 3 "Количество субъектов малого и среднего предпринимательства, зарегистрированных на территории Осташковского городского округа"</t>
  </si>
  <si>
    <t>Задача 2 подпрограммы 2 "Стабильное и регулярное обеспечение органов местного самоуправления необходимыми статистическими материалами"</t>
  </si>
  <si>
    <t>Административное мероприятие 2 задачи 2 подпрограммы 2 "Обеспечение заключения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</si>
  <si>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Показатель 1 административного мероприятия 2 задачи 2 подпрограммы 2 "Наличие заключенного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</si>
  <si>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Задача 1 подпрограммы 1 "Обеспечение эффективного взаимодействия с сельскохозяйственными товаропроизводителями Осташковского городского округа</t>
  </si>
  <si>
    <t>Административное мероприятие 2 задачи 1 подпрограммы 1 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</si>
  <si>
    <t>Задача 2 подпрограммы 1 "Удовлетворение потребностей сельского населения, в том числе молодых семей и молодых специалистов, в благоустроенном жилье"</t>
  </si>
  <si>
    <t>Административное мероприятие 2 задачи 2 подпрограммы 1 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</si>
  <si>
    <t>Задача 1подпрограммы 3 "Развитие форм и методов взаимодействия органов муниципальной власти и бизнес-сообщества"</t>
  </si>
  <si>
    <t xml:space="preserve">Показатель 1 задачи 1 подпрограммы 3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</si>
  <si>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Мероприятие 1 задачи 1 подпрограммы 3 "Cодействие развитию малого и среднего предпринимательства в сфере туризма"</t>
  </si>
  <si>
    <t xml:space="preserve">Показатель 1 мероприятия 1 задачи 1 подпрограммы 3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</si>
  <si>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2 задачи 1 подпрограммы 3 "Оказание имущественной поддержки субъектам малого и среднего предпринимательства Осташковского городского округа"</t>
  </si>
  <si>
    <t>Показатель 1 административного мероприятия 2 задачи 1 подпрограммы 3 "Количество субъектов малого и среднего предпринимательства, получающих имущественную поддержку"</t>
  </si>
  <si>
    <t>Задача 2 подпрограммы 3 "Совершенствование правовой базы и снижение административных барьеров для развития малого и среднего предпринимательства"</t>
  </si>
  <si>
    <t>Административное мерприятие 1 задачи 2 подпрограммы 3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</si>
  <si>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 административного мероприятия 1 задачи 2 подпрограммы 3 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</si>
  <si>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Административное мероприятие 2 задачи 2 подпрограммы 3 "Организация и проведение заседаний Совета предпринимателей Осташковского городского округа с участием Администрации Осташковского городского округа "</t>
  </si>
  <si>
    <t>Показатель 1 административного мероприятия 2 задачи 2 подпрограммы 3 "Количество проведенных заседаний Совета предпринимателей Осташковского городского округа с участием Администрации Осташковского городского округа"</t>
  </si>
  <si>
    <t>Задача 3 подпрограммы 3 "Обеспечение оказания поддержки субъектам малого и среднего предпринимательства"</t>
  </si>
  <si>
    <t>Показатель 1 задачи 3 подпрограммы 3 "Количество субъектов малого и среднего предпринимательства получателей поддержки"</t>
  </si>
  <si>
    <t>Административное мероприятие 1 задачи 3 подпрограммы 3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</si>
  <si>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административного мероприятия 1 задачи 3 подпрограммы 3 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</si>
  <si>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2 административного мероприятия 1 задачи 3 подпрограммы 3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</si>
  <si>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Административное мероприятие 2 задачи 3 подпрограммы 3 "Проведение информационных мероприятий по акселирации и популяризации предпринимательства"</t>
  </si>
  <si>
    <t>Показатель 1 административного мероприятия 2 задачи 3 подпрограммы 3 "Количество субъектов МСП, самозанятых граждан и граждан воспользовавшихся услугами Центра "Мой бизнес"</t>
  </si>
  <si>
    <t>Подпрограмма 3 "Поддержка субъектов малого и среднего предпринимательства в Осташковском городском округе на 2022-2027 годы"</t>
  </si>
  <si>
    <t>Показатель 1 задачи 2 подпрограммы 2 "Количество видов (наименований) необходимых статистических материалов"</t>
  </si>
  <si>
    <t>Административное мероприятие 1 задачи 1 подпрограммы 1 "Информирование сельхозтовароприозводителей округа о мероприятиях, проводимых на территории Тверской области и мерах поддержки"</t>
  </si>
  <si>
    <t>Показатель 1 задачи 2 подпрограммы 3 "Количество вновь зарегистрированных субъектов малого и среднего предпринимательства"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</si>
  <si>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</si>
  <si>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</si>
  <si>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Соответствие показателя муниципальной программы, показателям, установленным указами Президента РФ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</si>
  <si>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Фонда содействия кредитованию малого и среднего предпринимательства Тверской области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</si>
  <si>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Центра "Мой бизнес" Тверской области</t>
  </si>
  <si>
    <t>Показатель 2 мероприятия 1 задачи 1 подпрограммы 2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информации".</t>
  </si>
  <si>
    <t>Данные Общего отдела Администрации Осташковского городского округа</t>
  </si>
  <si>
    <t>Данные общего отдела Администрации Осташковского городского округа</t>
  </si>
  <si>
    <t>Подпрограмма  3  "Поддержка субъектов малого и среднего предпринимательства в Осташковском городском округе на 2022-2027 годы"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</si>
  <si>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Общий отдел, Отдел туризма и экологии</t>
  </si>
  <si>
    <t>всего</t>
  </si>
  <si>
    <t>ОГО</t>
  </si>
  <si>
    <t>ТО</t>
  </si>
  <si>
    <t>шт.</t>
  </si>
  <si>
    <t>Задача 2 "Повышение эффективности управления муниципальными предприятиями"</t>
  </si>
  <si>
    <t>Подпрограмма 4 «Поддержка юридических лиц (за исключением субсидий государственным (муниципальным) учреждениям), индивидуальных предпринимателей, а также физических лиц, оказывающих услуги на территории Осташковского городского округа»</t>
  </si>
  <si>
    <t>Задача 1 подпрограммы 4 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</si>
  <si>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 xml:space="preserve">Показатель 1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теплоснабжению" </t>
  </si>
  <si>
    <t xml:space="preserve">Показатель 2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водоснабжению и водоотведению" </t>
  </si>
  <si>
    <t>Мероприятие 1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теплоснабжению на территории Осташковского городского округа"</t>
  </si>
  <si>
    <t>Показатель 1 мероприятия 1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</si>
  <si>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Мероприятие 2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водоснабжению и водоотведению на территории Осташковского городского округа"</t>
  </si>
  <si>
    <t>Показатель 1 мероприятия 2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</si>
  <si>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Показатель 2 мероприятия 2 задачи 1 подпрограммы 4 "Количество приобретенного оборудования"</t>
  </si>
  <si>
    <t xml:space="preserve">Показатель 1 задачи 2 подпрограммы 4 "Количество муниципальных унитарных предприятий Осташковского городского округа" </t>
  </si>
  <si>
    <t>Административное мерприятие 1 задачи 2 подпрограммы 4 "Проведение заседаний балансовой комиссии Осташковского городского округа"</t>
  </si>
  <si>
    <t>Показатель 1 административного мерприятия 1 задачи 2 подпрограммы 4 "Количество проведенных заседаний балансовой комиссии Осташковского городского округа"</t>
  </si>
  <si>
    <t>х</t>
  </si>
  <si>
    <t>Данные отдела экономического развития, потребительского рынка и предпринимательства Администрации Осташковского городского округа из Реестра субъектов МСП</t>
  </si>
  <si>
    <t>4. Оказание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</t>
  </si>
  <si>
    <t>Показатель 1 цели 4 "Количество юридических лиц (за исключением государственных (муниципальных) учреждений), индивидуальных предпринимателей, а также физических лиц, получивших субсидию"</t>
  </si>
  <si>
    <t>кв.м</t>
  </si>
  <si>
    <t>(да-1,     нет-0)</t>
  </si>
  <si>
    <t>Мероприятие 1 задачи 2 подпрограммы 4 "Предоставление из бюджета Осташковского городского округа субсидий муниципальным предприятиям в целях реализации мер по предупреждению банкротства"</t>
  </si>
  <si>
    <t>Показатель 1 мероприятия 1 задачи 2 подпрограммы 4 "Количество муниципальных предприятий Осташковского городского округа получателей субсидии"</t>
  </si>
  <si>
    <t>руб.</t>
  </si>
  <si>
    <t>Административное мероприятие 2  задачи 2 подпрограммы 4 "Проведение заседаний Комиссии по распределению субсидий 
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</t>
  </si>
  <si>
    <t>Показатель 1  административного мерприятия 2 задачи 2 подпрограммы 4 "Количество проведенных заседаний 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</t>
  </si>
  <si>
    <t>Административное мероприятие 2  задачи 2 подпрограммы 4 "Проведение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</t>
  </si>
  <si>
    <t>Мероприятие 3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на территории Осташковского городского округа в целях финансового обеспечения затрат</t>
  </si>
  <si>
    <t>Мероприятие 3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на территории Осташковского городского округа в целях финансового обеспечения затрат"</t>
  </si>
  <si>
    <t>Показатель 1 мероприятия 3 задачи 1 подпрограммы 4 "Количество получателей субсидии"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</si>
</sst>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63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Calibri"/>
      <family val="2"/>
    </font>
    <font>
      <sz val="10"/>
      <color rgb="FF334059"/>
      <name val="Times New Roman"/>
      <family val="1"/>
    </font>
    <font>
      <sz val="5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0" fillId="33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67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right" vertical="center" wrapText="1"/>
    </xf>
    <xf numFmtId="4" fontId="67" fillId="36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3" fontId="67" fillId="36" borderId="10" xfId="0" applyNumberFormat="1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20" fillId="36" borderId="12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4" fontId="3" fillId="33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right" vertical="center" wrapText="1"/>
    </xf>
    <xf numFmtId="3" fontId="68" fillId="36" borderId="10" xfId="0" applyNumberFormat="1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178" fontId="3" fillId="36" borderId="10" xfId="0" applyNumberFormat="1" applyFont="1" applyFill="1" applyBorder="1" applyAlignment="1">
      <alignment horizontal="right" vertical="center" wrapText="1"/>
    </xf>
    <xf numFmtId="3" fontId="3" fillId="36" borderId="10" xfId="0" applyNumberFormat="1" applyFont="1" applyFill="1" applyBorder="1" applyAlignment="1">
      <alignment horizontal="right" vertical="center" wrapText="1"/>
    </xf>
    <xf numFmtId="178" fontId="2" fillId="36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4" fontId="68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67" fillId="37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68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8" fillId="37" borderId="10" xfId="0" applyFont="1" applyFill="1" applyBorder="1" applyAlignment="1">
      <alignment horizontal="right" vertical="center" wrapText="1"/>
    </xf>
    <xf numFmtId="0" fontId="68" fillId="36" borderId="10" xfId="0" applyFont="1" applyFill="1" applyBorder="1" applyAlignment="1">
      <alignment horizontal="right" vertical="center" wrapText="1"/>
    </xf>
    <xf numFmtId="1" fontId="68" fillId="36" borderId="10" xfId="0" applyNumberFormat="1" applyFont="1" applyFill="1" applyBorder="1" applyAlignment="1">
      <alignment horizontal="right" vertical="center" wrapText="1"/>
    </xf>
    <xf numFmtId="1" fontId="68" fillId="37" borderId="10" xfId="0" applyNumberFormat="1" applyFont="1" applyFill="1" applyBorder="1" applyAlignment="1">
      <alignment horizontal="right" vertical="center" wrapText="1"/>
    </xf>
    <xf numFmtId="1" fontId="68" fillId="0" borderId="10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/>
    </xf>
    <xf numFmtId="1" fontId="68" fillId="33" borderId="10" xfId="0" applyNumberFormat="1" applyFont="1" applyFill="1" applyBorder="1" applyAlignment="1">
      <alignment horizontal="right" vertical="center" wrapText="1"/>
    </xf>
    <xf numFmtId="4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3" fontId="4" fillId="38" borderId="10" xfId="0" applyNumberFormat="1" applyFont="1" applyFill="1" applyBorder="1" applyAlignment="1">
      <alignment horizontal="center" vertical="center"/>
    </xf>
    <xf numFmtId="3" fontId="4" fillId="38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4" fillId="39" borderId="10" xfId="0" applyNumberFormat="1" applyFont="1" applyFill="1" applyBorder="1" applyAlignment="1">
      <alignment horizontal="center" vertical="center"/>
    </xf>
    <xf numFmtId="3" fontId="4" fillId="39" borderId="11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67" fillId="39" borderId="10" xfId="0" applyNumberFormat="1" applyFont="1" applyFill="1" applyBorder="1" applyAlignment="1">
      <alignment horizontal="right" vertical="center" wrapText="1"/>
    </xf>
    <xf numFmtId="3" fontId="68" fillId="39" borderId="10" xfId="0" applyNumberFormat="1" applyFont="1" applyFill="1" applyBorder="1" applyAlignment="1">
      <alignment horizontal="right" vertical="center" wrapText="1"/>
    </xf>
    <xf numFmtId="0" fontId="68" fillId="39" borderId="10" xfId="0" applyFont="1" applyFill="1" applyBorder="1" applyAlignment="1">
      <alignment horizontal="right" vertical="center" wrapText="1"/>
    </xf>
    <xf numFmtId="178" fontId="67" fillId="39" borderId="10" xfId="0" applyNumberFormat="1" applyFont="1" applyFill="1" applyBorder="1" applyAlignment="1">
      <alignment horizontal="right" vertical="center" wrapText="1"/>
    </xf>
    <xf numFmtId="178" fontId="68" fillId="39" borderId="10" xfId="0" applyNumberFormat="1" applyFont="1" applyFill="1" applyBorder="1" applyAlignment="1">
      <alignment horizontal="right" vertical="center" wrapText="1"/>
    </xf>
    <xf numFmtId="0" fontId="67" fillId="39" borderId="10" xfId="0" applyFont="1" applyFill="1" applyBorder="1" applyAlignment="1">
      <alignment horizontal="right" vertical="center" wrapText="1"/>
    </xf>
    <xf numFmtId="0" fontId="10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center" vertical="center"/>
    </xf>
    <xf numFmtId="1" fontId="68" fillId="39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" fontId="67" fillId="39" borderId="10" xfId="0" applyNumberFormat="1" applyFont="1" applyFill="1" applyBorder="1" applyAlignment="1">
      <alignment horizontal="right" vertical="center" wrapText="1"/>
    </xf>
    <xf numFmtId="4" fontId="68" fillId="39" borderId="10" xfId="0" applyNumberFormat="1" applyFont="1" applyFill="1" applyBorder="1" applyAlignment="1">
      <alignment horizontal="right" vertical="center" wrapText="1"/>
    </xf>
    <xf numFmtId="1" fontId="3" fillId="39" borderId="10" xfId="0" applyNumberFormat="1" applyFont="1" applyFill="1" applyBorder="1" applyAlignment="1">
      <alignment horizontal="right" vertical="center" wrapText="1"/>
    </xf>
    <xf numFmtId="1" fontId="2" fillId="39" borderId="10" xfId="0" applyNumberFormat="1" applyFont="1" applyFill="1" applyBorder="1" applyAlignment="1">
      <alignment horizontal="right" vertical="center" wrapText="1"/>
    </xf>
    <xf numFmtId="0" fontId="3" fillId="39" borderId="10" xfId="0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right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" fontId="2" fillId="36" borderId="10" xfId="0" applyNumberFormat="1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top" wrapText="1"/>
    </xf>
    <xf numFmtId="0" fontId="3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right" vertical="center"/>
    </xf>
    <xf numFmtId="0" fontId="2" fillId="40" borderId="10" xfId="0" applyFont="1" applyFill="1" applyBorder="1" applyAlignment="1">
      <alignment horizontal="right" vertical="center"/>
    </xf>
    <xf numFmtId="0" fontId="4" fillId="4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W225"/>
  <sheetViews>
    <sheetView tabSelected="1" view="pageBreakPreview" zoomScaleSheetLayoutView="100" zoomScalePageLayoutView="0" workbookViewId="0" topLeftCell="N7">
      <pane xSplit="15" ySplit="4" topLeftCell="AC11" activePane="bottomRight" state="frozen"/>
      <selection pane="topLeft" activeCell="N7" sqref="N7"/>
      <selection pane="topRight" activeCell="AC7" sqref="AC7"/>
      <selection pane="bottomLeft" activeCell="N11" sqref="N11"/>
      <selection pane="bottomRight" activeCell="AJ38" sqref="AJ38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6" width="4.00390625" style="16" customWidth="1"/>
    <col min="27" max="27" width="65.421875" style="0" customWidth="1"/>
    <col min="28" max="28" width="8.7109375" style="0" customWidth="1"/>
    <col min="29" max="29" width="11.57421875" style="0" customWidth="1"/>
    <col min="30" max="30" width="11.421875" style="0" customWidth="1"/>
    <col min="31" max="31" width="11.57421875" style="0" customWidth="1"/>
    <col min="32" max="32" width="10.7109375" style="0" customWidth="1"/>
    <col min="33" max="33" width="11.57421875" style="0" customWidth="1"/>
    <col min="34" max="34" width="11.421875" style="0" customWidth="1"/>
    <col min="35" max="35" width="11.8515625" style="0" customWidth="1"/>
    <col min="37" max="37" width="13.8515625" style="1" customWidth="1"/>
    <col min="38" max="38" width="12.7109375" style="1" customWidth="1"/>
    <col min="39" max="39" width="13.7109375" style="1" customWidth="1"/>
    <col min="40" max="40" width="13.8515625" style="1" customWidth="1"/>
    <col min="41" max="41" width="14.28125" style="1" customWidth="1"/>
    <col min="42" max="42" width="14.140625" style="1" customWidth="1"/>
    <col min="43" max="43" width="13.421875" style="1" customWidth="1"/>
    <col min="44" max="44" width="14.28125" style="1" customWidth="1"/>
    <col min="45" max="45" width="14.00390625" style="1" customWidth="1"/>
    <col min="46" max="85" width="9.140625" style="1" customWidth="1"/>
  </cols>
  <sheetData>
    <row r="1" spans="3:36" ht="15">
      <c r="C1" s="27"/>
      <c r="D1" s="27"/>
      <c r="E1" s="27"/>
      <c r="F1" s="27"/>
      <c r="G1" s="27"/>
      <c r="H1" s="27"/>
      <c r="AA1" s="26"/>
      <c r="AB1" s="26"/>
      <c r="AC1" s="26"/>
      <c r="AD1" s="26"/>
      <c r="AE1" s="198" t="s">
        <v>24</v>
      </c>
      <c r="AF1" s="198"/>
      <c r="AG1" s="198"/>
      <c r="AH1" s="198"/>
      <c r="AI1" s="198"/>
      <c r="AJ1" s="198"/>
    </row>
    <row r="2" spans="3:36" ht="15">
      <c r="C2" s="27"/>
      <c r="D2" s="27"/>
      <c r="E2" s="27"/>
      <c r="F2" s="27"/>
      <c r="G2" s="27"/>
      <c r="H2" s="27"/>
      <c r="AA2" s="26"/>
      <c r="AB2" s="198" t="s">
        <v>29</v>
      </c>
      <c r="AC2" s="198"/>
      <c r="AD2" s="198"/>
      <c r="AE2" s="198"/>
      <c r="AF2" s="198"/>
      <c r="AG2" s="198"/>
      <c r="AH2" s="198"/>
      <c r="AI2" s="198"/>
      <c r="AJ2" s="198"/>
    </row>
    <row r="3" spans="3:36" ht="15">
      <c r="C3" s="27"/>
      <c r="D3" s="27"/>
      <c r="E3" s="27"/>
      <c r="F3" s="27"/>
      <c r="G3" s="27"/>
      <c r="H3" s="27"/>
      <c r="AA3" s="198" t="s">
        <v>85</v>
      </c>
      <c r="AB3" s="198"/>
      <c r="AC3" s="198"/>
      <c r="AD3" s="198"/>
      <c r="AE3" s="198"/>
      <c r="AF3" s="198"/>
      <c r="AG3" s="198"/>
      <c r="AH3" s="198"/>
      <c r="AI3" s="198"/>
      <c r="AJ3" s="198"/>
    </row>
    <row r="4" spans="1:43" s="2" customFormat="1" ht="18.75">
      <c r="A4" s="4"/>
      <c r="B4" s="4"/>
      <c r="C4" s="199" t="s">
        <v>25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7"/>
      <c r="AL4" s="7"/>
      <c r="AM4" s="8"/>
      <c r="AN4" s="8"/>
      <c r="AO4" s="8"/>
      <c r="AP4" s="9"/>
      <c r="AQ4" s="9"/>
    </row>
    <row r="5" spans="1:43" s="2" customFormat="1" ht="15.75">
      <c r="A5" s="6"/>
      <c r="B5" s="6"/>
      <c r="C5" s="200" t="s">
        <v>85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10"/>
      <c r="AL5" s="10"/>
      <c r="AM5" s="11"/>
      <c r="AN5" s="11"/>
      <c r="AO5" s="11"/>
      <c r="AP5" s="12"/>
      <c r="AQ5" s="12"/>
    </row>
    <row r="6" spans="1:43" s="2" customFormat="1" ht="16.5" customHeight="1">
      <c r="A6" s="6"/>
      <c r="B6" s="6"/>
      <c r="C6" s="201" t="s">
        <v>129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7"/>
      <c r="AL6" s="7"/>
      <c r="AM6" s="8"/>
      <c r="AN6" s="8"/>
      <c r="AO6" s="8"/>
      <c r="AP6" s="12"/>
      <c r="AQ6" s="12"/>
    </row>
    <row r="7" spans="1:38" s="20" customFormat="1" ht="15" customHeight="1">
      <c r="A7" s="181" t="s">
        <v>9</v>
      </c>
      <c r="B7" s="181"/>
      <c r="C7" s="181"/>
      <c r="D7" s="181"/>
      <c r="E7" s="181"/>
      <c r="F7" s="181"/>
      <c r="G7" s="181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6" t="s">
        <v>13</v>
      </c>
      <c r="S7" s="192"/>
      <c r="T7" s="192"/>
      <c r="U7" s="192"/>
      <c r="V7" s="192"/>
      <c r="W7" s="192"/>
      <c r="X7" s="192"/>
      <c r="Y7" s="192"/>
      <c r="Z7" s="193"/>
      <c r="AA7" s="181" t="s">
        <v>14</v>
      </c>
      <c r="AB7" s="181" t="s">
        <v>6</v>
      </c>
      <c r="AC7" s="186" t="s">
        <v>15</v>
      </c>
      <c r="AD7" s="187"/>
      <c r="AE7" s="187"/>
      <c r="AF7" s="187"/>
      <c r="AG7" s="187"/>
      <c r="AH7" s="188"/>
      <c r="AI7" s="183" t="s">
        <v>10</v>
      </c>
      <c r="AJ7" s="183"/>
      <c r="AK7" s="5"/>
      <c r="AL7" s="5"/>
    </row>
    <row r="8" spans="1:38" s="20" customFormat="1" ht="15" customHeight="1">
      <c r="A8" s="181" t="s">
        <v>17</v>
      </c>
      <c r="B8" s="181"/>
      <c r="C8" s="181"/>
      <c r="D8" s="181" t="s">
        <v>18</v>
      </c>
      <c r="E8" s="181"/>
      <c r="F8" s="181" t="s">
        <v>19</v>
      </c>
      <c r="G8" s="184"/>
      <c r="H8" s="181" t="s">
        <v>16</v>
      </c>
      <c r="I8" s="181"/>
      <c r="J8" s="181"/>
      <c r="K8" s="181"/>
      <c r="L8" s="181"/>
      <c r="M8" s="181"/>
      <c r="N8" s="181"/>
      <c r="O8" s="181"/>
      <c r="P8" s="181"/>
      <c r="Q8" s="181"/>
      <c r="R8" s="194" t="s">
        <v>57</v>
      </c>
      <c r="S8" s="195"/>
      <c r="T8" s="194" t="s">
        <v>58</v>
      </c>
      <c r="U8" s="194" t="s">
        <v>59</v>
      </c>
      <c r="V8" s="194" t="s">
        <v>60</v>
      </c>
      <c r="W8" s="196" t="s">
        <v>61</v>
      </c>
      <c r="X8" s="197"/>
      <c r="Y8" s="194" t="s">
        <v>62</v>
      </c>
      <c r="Z8" s="195"/>
      <c r="AA8" s="185"/>
      <c r="AB8" s="181"/>
      <c r="AC8" s="189"/>
      <c r="AD8" s="190"/>
      <c r="AE8" s="190"/>
      <c r="AF8" s="190"/>
      <c r="AG8" s="190"/>
      <c r="AH8" s="191"/>
      <c r="AI8" s="183"/>
      <c r="AJ8" s="183"/>
      <c r="AK8" s="5"/>
      <c r="AL8" s="5"/>
    </row>
    <row r="9" spans="1:44" s="20" customFormat="1" ht="22.5">
      <c r="A9" s="181"/>
      <c r="B9" s="181"/>
      <c r="C9" s="181"/>
      <c r="D9" s="181"/>
      <c r="E9" s="181"/>
      <c r="F9" s="181"/>
      <c r="G9" s="184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95"/>
      <c r="S9" s="195"/>
      <c r="T9" s="195"/>
      <c r="U9" s="195"/>
      <c r="V9" s="195"/>
      <c r="W9" s="197"/>
      <c r="X9" s="197"/>
      <c r="Y9" s="195"/>
      <c r="Z9" s="195"/>
      <c r="AA9" s="185"/>
      <c r="AB9" s="181"/>
      <c r="AC9" s="17">
        <v>2022</v>
      </c>
      <c r="AD9" s="24">
        <v>2023</v>
      </c>
      <c r="AE9" s="24">
        <v>2024</v>
      </c>
      <c r="AF9" s="17">
        <v>2025</v>
      </c>
      <c r="AG9" s="17">
        <v>2026</v>
      </c>
      <c r="AH9" s="17">
        <v>2027</v>
      </c>
      <c r="AI9" s="19" t="s">
        <v>7</v>
      </c>
      <c r="AJ9" s="53" t="s">
        <v>8</v>
      </c>
      <c r="AK9" s="5" t="s">
        <v>130</v>
      </c>
      <c r="AL9" s="5"/>
      <c r="AM9" s="20">
        <v>2022</v>
      </c>
      <c r="AN9" s="20">
        <v>2023</v>
      </c>
      <c r="AO9" s="20">
        <v>2024</v>
      </c>
      <c r="AP9" s="20">
        <v>2025</v>
      </c>
      <c r="AQ9" s="20">
        <v>2026</v>
      </c>
      <c r="AR9" s="20">
        <v>2027</v>
      </c>
    </row>
    <row r="10" spans="1:38" s="20" customFormat="1" ht="15.75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68">
        <v>8</v>
      </c>
      <c r="I10" s="69">
        <v>9</v>
      </c>
      <c r="J10" s="68">
        <v>10</v>
      </c>
      <c r="K10" s="69">
        <v>11</v>
      </c>
      <c r="L10" s="68">
        <v>12</v>
      </c>
      <c r="M10" s="69">
        <v>13</v>
      </c>
      <c r="N10" s="68">
        <v>14</v>
      </c>
      <c r="O10" s="68">
        <v>15</v>
      </c>
      <c r="P10" s="68">
        <v>16</v>
      </c>
      <c r="Q10" s="68">
        <v>17</v>
      </c>
      <c r="R10" s="69">
        <v>18</v>
      </c>
      <c r="S10" s="68">
        <v>19</v>
      </c>
      <c r="T10" s="69">
        <v>20</v>
      </c>
      <c r="U10" s="68">
        <v>21</v>
      </c>
      <c r="V10" s="69">
        <v>22</v>
      </c>
      <c r="W10" s="68">
        <v>23</v>
      </c>
      <c r="X10" s="69">
        <v>24</v>
      </c>
      <c r="Y10" s="68">
        <v>25</v>
      </c>
      <c r="Z10" s="69">
        <v>26</v>
      </c>
      <c r="AA10" s="17">
        <v>27</v>
      </c>
      <c r="AB10" s="18">
        <v>28</v>
      </c>
      <c r="AC10" s="17">
        <v>29</v>
      </c>
      <c r="AD10" s="28">
        <v>30</v>
      </c>
      <c r="AE10" s="24">
        <v>31</v>
      </c>
      <c r="AF10" s="17">
        <v>32</v>
      </c>
      <c r="AG10" s="17">
        <v>33</v>
      </c>
      <c r="AH10" s="17">
        <v>34</v>
      </c>
      <c r="AI10" s="17">
        <v>35</v>
      </c>
      <c r="AJ10" s="18">
        <v>36</v>
      </c>
      <c r="AK10" s="5"/>
      <c r="AL10" s="5"/>
    </row>
    <row r="11" spans="1:49" s="20" customFormat="1" ht="14.25" customHeight="1">
      <c r="A11" s="63"/>
      <c r="B11" s="63"/>
      <c r="C11" s="63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33">
        <v>0</v>
      </c>
      <c r="S11" s="33">
        <v>3</v>
      </c>
      <c r="T11" s="3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39" t="s">
        <v>12</v>
      </c>
      <c r="AB11" s="17" t="s">
        <v>20</v>
      </c>
      <c r="AC11" s="74">
        <f>AC22+AC35+AC56</f>
        <v>4913594</v>
      </c>
      <c r="AD11" s="74">
        <f>AD22+AD35+AD56+AD79</f>
        <v>7531779</v>
      </c>
      <c r="AE11" s="74">
        <f>AE22+AE35+AE56+AE79</f>
        <v>6272451.97</v>
      </c>
      <c r="AF11" s="74">
        <f>AF22+AF35+AF56+AF79</f>
        <v>2160790.6999999997</v>
      </c>
      <c r="AG11" s="74">
        <f>AG22+AG35+AG56+AG79</f>
        <v>2162962.9699999997</v>
      </c>
      <c r="AH11" s="74">
        <f>AH22+AH35+AH56+AH79</f>
        <v>2162962.9699999997</v>
      </c>
      <c r="AI11" s="74">
        <f>AC11+AD11+AE11+AF11+AG11+AH11</f>
        <v>25204541.609999996</v>
      </c>
      <c r="AJ11" s="49">
        <v>2027</v>
      </c>
      <c r="AK11" s="165">
        <f>AK12+AK13</f>
        <v>25204541.61</v>
      </c>
      <c r="AL11" s="51"/>
      <c r="AM11" s="55">
        <f aca="true" t="shared" si="0" ref="AM11:AR11">AM12+AM13</f>
        <v>4913594</v>
      </c>
      <c r="AN11" s="55">
        <f t="shared" si="0"/>
        <v>7531779</v>
      </c>
      <c r="AO11" s="55">
        <f t="shared" si="0"/>
        <v>6272451.97</v>
      </c>
      <c r="AP11" s="55">
        <f t="shared" si="0"/>
        <v>2160790.7</v>
      </c>
      <c r="AQ11" s="55">
        <f t="shared" si="0"/>
        <v>2162962.9699999997</v>
      </c>
      <c r="AR11" s="55">
        <f t="shared" si="0"/>
        <v>2162962.9699999997</v>
      </c>
      <c r="AS11" s="55">
        <f>AM11+AN11+AO11+AP11+AQ11+AR11</f>
        <v>25204541.609999996</v>
      </c>
      <c r="AT11" s="55"/>
      <c r="AU11" s="55"/>
      <c r="AV11" s="55"/>
      <c r="AW11" s="55"/>
    </row>
    <row r="12" spans="1:49" s="20" customFormat="1" ht="15">
      <c r="A12" s="42"/>
      <c r="B12" s="42"/>
      <c r="C12" s="42"/>
      <c r="D12" s="65"/>
      <c r="E12" s="65"/>
      <c r="F12" s="65"/>
      <c r="G12" s="65"/>
      <c r="H12" s="65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66"/>
      <c r="V12" s="66"/>
      <c r="W12" s="66"/>
      <c r="X12" s="66"/>
      <c r="Y12" s="66"/>
      <c r="Z12" s="66"/>
      <c r="AA12" s="40" t="s">
        <v>28</v>
      </c>
      <c r="AB12" s="30"/>
      <c r="AC12" s="31"/>
      <c r="AD12" s="31"/>
      <c r="AE12" s="31"/>
      <c r="AF12" s="31"/>
      <c r="AG12" s="31"/>
      <c r="AH12" s="31"/>
      <c r="AI12" s="32"/>
      <c r="AJ12" s="48"/>
      <c r="AK12" s="165">
        <f>AK34+AK55+AK78</f>
        <v>16535631.959999999</v>
      </c>
      <c r="AL12" s="55" t="s">
        <v>131</v>
      </c>
      <c r="AM12" s="55">
        <f aca="true" t="shared" si="1" ref="AM12:AR13">AM34+AM55+AM78</f>
        <v>1613834.35</v>
      </c>
      <c r="AN12" s="55">
        <f t="shared" si="1"/>
        <v>6395979</v>
      </c>
      <c r="AO12" s="55">
        <f t="shared" si="1"/>
        <v>5143801.97</v>
      </c>
      <c r="AP12" s="55">
        <f t="shared" si="1"/>
        <v>1125890.7</v>
      </c>
      <c r="AQ12" s="55">
        <f t="shared" si="1"/>
        <v>1128062.97</v>
      </c>
      <c r="AR12" s="55">
        <f t="shared" si="1"/>
        <v>1128062.97</v>
      </c>
      <c r="AS12" s="55">
        <f>AM12+AN12+AO12+AP12+AQ12+AR12</f>
        <v>16535631.96</v>
      </c>
      <c r="AT12" s="55"/>
      <c r="AU12" s="55"/>
      <c r="AV12" s="55"/>
      <c r="AW12" s="55"/>
    </row>
    <row r="13" spans="1:49" s="20" customFormat="1" ht="24">
      <c r="A13" s="42"/>
      <c r="B13" s="42"/>
      <c r="C13" s="42"/>
      <c r="D13" s="65"/>
      <c r="E13" s="65"/>
      <c r="F13" s="65"/>
      <c r="G13" s="65"/>
      <c r="H13" s="65"/>
      <c r="I13" s="42"/>
      <c r="J13" s="42"/>
      <c r="K13" s="42"/>
      <c r="L13" s="42"/>
      <c r="M13" s="42"/>
      <c r="N13" s="42"/>
      <c r="O13" s="42"/>
      <c r="P13" s="42"/>
      <c r="Q13" s="42"/>
      <c r="R13" s="42">
        <v>0</v>
      </c>
      <c r="S13" s="42">
        <v>3</v>
      </c>
      <c r="T13" s="42">
        <v>0</v>
      </c>
      <c r="U13" s="66">
        <v>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0" t="s">
        <v>63</v>
      </c>
      <c r="AB13" s="30"/>
      <c r="AC13" s="31"/>
      <c r="AD13" s="31"/>
      <c r="AE13" s="31"/>
      <c r="AF13" s="31"/>
      <c r="AG13" s="31"/>
      <c r="AH13" s="31"/>
      <c r="AI13" s="32"/>
      <c r="AJ13" s="48"/>
      <c r="AK13" s="165">
        <f>AK35+AK56</f>
        <v>8668909.65</v>
      </c>
      <c r="AL13" s="51" t="s">
        <v>132</v>
      </c>
      <c r="AM13" s="55">
        <f t="shared" si="1"/>
        <v>3299759.65</v>
      </c>
      <c r="AN13" s="51">
        <f t="shared" si="1"/>
        <v>1135800</v>
      </c>
      <c r="AO13" s="51">
        <f t="shared" si="1"/>
        <v>1128650</v>
      </c>
      <c r="AP13" s="51">
        <f t="shared" si="1"/>
        <v>1034900</v>
      </c>
      <c r="AQ13" s="51">
        <f t="shared" si="1"/>
        <v>1034900</v>
      </c>
      <c r="AR13" s="51">
        <f t="shared" si="1"/>
        <v>1034900</v>
      </c>
      <c r="AS13" s="55">
        <f>AM13+AN13+AO13+AP13+AQ13+AR13</f>
        <v>8668909.65</v>
      </c>
      <c r="AT13" s="55"/>
      <c r="AU13" s="55"/>
      <c r="AV13" s="55"/>
      <c r="AW13" s="55"/>
    </row>
    <row r="14" spans="1:49" s="20" customFormat="1" ht="15">
      <c r="A14" s="43"/>
      <c r="B14" s="43"/>
      <c r="C14" s="43"/>
      <c r="D14" s="67"/>
      <c r="E14" s="67"/>
      <c r="F14" s="67"/>
      <c r="G14" s="67"/>
      <c r="H14" s="67"/>
      <c r="I14" s="43"/>
      <c r="J14" s="43"/>
      <c r="K14" s="43"/>
      <c r="L14" s="43"/>
      <c r="M14" s="43"/>
      <c r="N14" s="43"/>
      <c r="O14" s="43"/>
      <c r="P14" s="43"/>
      <c r="Q14" s="43"/>
      <c r="R14" s="43">
        <v>0</v>
      </c>
      <c r="S14" s="43">
        <v>3</v>
      </c>
      <c r="T14" s="43">
        <v>0</v>
      </c>
      <c r="U14" s="43">
        <v>1</v>
      </c>
      <c r="V14" s="43">
        <v>0</v>
      </c>
      <c r="W14" s="43">
        <v>0</v>
      </c>
      <c r="X14" s="43">
        <v>0</v>
      </c>
      <c r="Y14" s="43">
        <v>0</v>
      </c>
      <c r="Z14" s="43">
        <v>1</v>
      </c>
      <c r="AA14" s="41" t="s">
        <v>87</v>
      </c>
      <c r="AB14" s="24" t="s">
        <v>21</v>
      </c>
      <c r="AC14" s="103">
        <v>453.48</v>
      </c>
      <c r="AD14" s="103">
        <v>454.14</v>
      </c>
      <c r="AE14" s="103">
        <v>474</v>
      </c>
      <c r="AF14" s="103">
        <v>494.2</v>
      </c>
      <c r="AG14" s="100">
        <v>515.06</v>
      </c>
      <c r="AH14" s="100">
        <v>515.06</v>
      </c>
      <c r="AI14" s="102">
        <f aca="true" t="shared" si="2" ref="AI14:AI45">AC14+AD14+AE14+AF14+AG14+AH14</f>
        <v>2905.94</v>
      </c>
      <c r="AJ14" s="49">
        <v>2027</v>
      </c>
      <c r="AK14" s="51"/>
      <c r="AL14" s="51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</row>
    <row r="15" spans="1:49" s="20" customFormat="1" ht="15">
      <c r="A15" s="43"/>
      <c r="B15" s="43"/>
      <c r="C15" s="43"/>
      <c r="D15" s="67"/>
      <c r="E15" s="67"/>
      <c r="F15" s="67"/>
      <c r="G15" s="67"/>
      <c r="H15" s="67"/>
      <c r="I15" s="43"/>
      <c r="J15" s="43"/>
      <c r="K15" s="43"/>
      <c r="L15" s="43"/>
      <c r="M15" s="43"/>
      <c r="N15" s="43"/>
      <c r="O15" s="43"/>
      <c r="P15" s="43"/>
      <c r="Q15" s="43"/>
      <c r="R15" s="43">
        <v>0</v>
      </c>
      <c r="S15" s="43">
        <v>3</v>
      </c>
      <c r="T15" s="43">
        <v>0</v>
      </c>
      <c r="U15" s="43">
        <v>1</v>
      </c>
      <c r="V15" s="43">
        <v>0</v>
      </c>
      <c r="W15" s="43">
        <v>0</v>
      </c>
      <c r="X15" s="43">
        <v>0</v>
      </c>
      <c r="Y15" s="43">
        <v>0</v>
      </c>
      <c r="Z15" s="43">
        <v>2</v>
      </c>
      <c r="AA15" s="41" t="s">
        <v>88</v>
      </c>
      <c r="AB15" s="24" t="s">
        <v>42</v>
      </c>
      <c r="AC15" s="99">
        <v>6240.9</v>
      </c>
      <c r="AD15" s="100">
        <v>5866</v>
      </c>
      <c r="AE15" s="101">
        <v>5866</v>
      </c>
      <c r="AF15" s="101">
        <v>5900</v>
      </c>
      <c r="AG15" s="101">
        <v>5950</v>
      </c>
      <c r="AH15" s="101">
        <v>6000</v>
      </c>
      <c r="AI15" s="102">
        <f t="shared" si="2"/>
        <v>35822.9</v>
      </c>
      <c r="AJ15" s="50">
        <v>2027</v>
      </c>
      <c r="AK15" s="51"/>
      <c r="AL15" s="51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</row>
    <row r="16" spans="1:49" s="20" customFormat="1" ht="24" customHeight="1">
      <c r="A16" s="42"/>
      <c r="B16" s="42"/>
      <c r="C16" s="42"/>
      <c r="D16" s="65"/>
      <c r="E16" s="65"/>
      <c r="F16" s="65"/>
      <c r="G16" s="65"/>
      <c r="H16" s="65"/>
      <c r="I16" s="42"/>
      <c r="J16" s="42"/>
      <c r="K16" s="42"/>
      <c r="L16" s="42"/>
      <c r="M16" s="42"/>
      <c r="N16" s="42"/>
      <c r="O16" s="42"/>
      <c r="P16" s="42"/>
      <c r="Q16" s="42"/>
      <c r="R16" s="42">
        <v>0</v>
      </c>
      <c r="S16" s="42">
        <v>3</v>
      </c>
      <c r="T16" s="42">
        <v>0</v>
      </c>
      <c r="U16" s="66">
        <v>2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0" t="s">
        <v>64</v>
      </c>
      <c r="AB16" s="30"/>
      <c r="AC16" s="38"/>
      <c r="AD16" s="38"/>
      <c r="AE16" s="38"/>
      <c r="AF16" s="38"/>
      <c r="AG16" s="38"/>
      <c r="AH16" s="38"/>
      <c r="AI16" s="32"/>
      <c r="AJ16" s="48"/>
      <c r="AK16" s="51"/>
      <c r="AL16" s="51"/>
      <c r="AM16" s="55"/>
      <c r="AN16" s="55"/>
      <c r="AO16" s="51"/>
      <c r="AP16" s="55"/>
      <c r="AQ16" s="55"/>
      <c r="AR16" s="55"/>
      <c r="AS16" s="55"/>
      <c r="AT16" s="55"/>
      <c r="AU16" s="55"/>
      <c r="AV16" s="55"/>
      <c r="AW16" s="55"/>
    </row>
    <row r="17" spans="1:49" s="20" customFormat="1" ht="34.5" customHeight="1">
      <c r="A17" s="33"/>
      <c r="B17" s="33"/>
      <c r="C17" s="33"/>
      <c r="D17" s="34"/>
      <c r="E17" s="34"/>
      <c r="F17" s="34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>
        <v>0</v>
      </c>
      <c r="S17" s="33">
        <v>3</v>
      </c>
      <c r="T17" s="33">
        <v>0</v>
      </c>
      <c r="U17" s="63">
        <v>2</v>
      </c>
      <c r="V17" s="63">
        <v>0</v>
      </c>
      <c r="W17" s="63">
        <v>0</v>
      </c>
      <c r="X17" s="63">
        <v>0</v>
      </c>
      <c r="Y17" s="63">
        <v>0</v>
      </c>
      <c r="Z17" s="63">
        <v>1</v>
      </c>
      <c r="AA17" s="41" t="s">
        <v>89</v>
      </c>
      <c r="AB17" s="24" t="s">
        <v>55</v>
      </c>
      <c r="AC17" s="25">
        <v>320</v>
      </c>
      <c r="AD17" s="25">
        <v>320</v>
      </c>
      <c r="AE17" s="25">
        <v>320</v>
      </c>
      <c r="AF17" s="25">
        <v>320</v>
      </c>
      <c r="AG17" s="25">
        <v>320</v>
      </c>
      <c r="AH17" s="25">
        <v>320</v>
      </c>
      <c r="AI17" s="52">
        <f t="shared" si="2"/>
        <v>1920</v>
      </c>
      <c r="AJ17" s="49">
        <v>2027</v>
      </c>
      <c r="AK17" s="51"/>
      <c r="AL17" s="51"/>
      <c r="AM17" s="55"/>
      <c r="AN17" s="55"/>
      <c r="AO17" s="51"/>
      <c r="AP17" s="55"/>
      <c r="AQ17" s="55"/>
      <c r="AR17" s="55"/>
      <c r="AS17" s="55"/>
      <c r="AT17" s="55"/>
      <c r="AU17" s="55"/>
      <c r="AV17" s="55"/>
      <c r="AW17" s="55"/>
    </row>
    <row r="18" spans="1:49" s="20" customFormat="1" ht="24.75" customHeight="1">
      <c r="A18" s="132"/>
      <c r="B18" s="132"/>
      <c r="C18" s="132"/>
      <c r="D18" s="133"/>
      <c r="E18" s="133"/>
      <c r="F18" s="133"/>
      <c r="G18" s="133"/>
      <c r="H18" s="133"/>
      <c r="I18" s="132"/>
      <c r="J18" s="132"/>
      <c r="K18" s="132"/>
      <c r="L18" s="132"/>
      <c r="M18" s="132"/>
      <c r="N18" s="132"/>
      <c r="O18" s="132"/>
      <c r="P18" s="132"/>
      <c r="Q18" s="132"/>
      <c r="R18" s="42">
        <v>0</v>
      </c>
      <c r="S18" s="42">
        <v>3</v>
      </c>
      <c r="T18" s="42">
        <v>0</v>
      </c>
      <c r="U18" s="66">
        <v>3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40" t="s">
        <v>86</v>
      </c>
      <c r="AB18" s="30"/>
      <c r="AC18" s="38"/>
      <c r="AD18" s="38"/>
      <c r="AE18" s="38"/>
      <c r="AF18" s="38"/>
      <c r="AG18" s="38"/>
      <c r="AH18" s="38"/>
      <c r="AI18" s="32"/>
      <c r="AJ18" s="48"/>
      <c r="AK18" s="51"/>
      <c r="AL18" s="51"/>
      <c r="AM18" s="55"/>
      <c r="AN18" s="55"/>
      <c r="AO18" s="51"/>
      <c r="AP18" s="55"/>
      <c r="AQ18" s="55"/>
      <c r="AR18" s="55"/>
      <c r="AS18" s="55"/>
      <c r="AT18" s="55"/>
      <c r="AU18" s="55"/>
      <c r="AV18" s="55"/>
      <c r="AW18" s="55"/>
    </row>
    <row r="19" spans="1:49" s="20" customFormat="1" ht="24.75" customHeight="1">
      <c r="A19" s="33"/>
      <c r="B19" s="33"/>
      <c r="C19" s="33"/>
      <c r="D19" s="34"/>
      <c r="E19" s="34"/>
      <c r="F19" s="34"/>
      <c r="G19" s="34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>
        <v>0</v>
      </c>
      <c r="S19" s="33">
        <v>3</v>
      </c>
      <c r="T19" s="33">
        <v>0</v>
      </c>
      <c r="U19" s="63">
        <v>3</v>
      </c>
      <c r="V19" s="63">
        <v>0</v>
      </c>
      <c r="W19" s="63">
        <v>0</v>
      </c>
      <c r="X19" s="63">
        <v>0</v>
      </c>
      <c r="Y19" s="63">
        <v>0</v>
      </c>
      <c r="Z19" s="63">
        <v>1</v>
      </c>
      <c r="AA19" s="41" t="s">
        <v>90</v>
      </c>
      <c r="AB19" s="24" t="s">
        <v>22</v>
      </c>
      <c r="AC19" s="97">
        <v>693</v>
      </c>
      <c r="AD19" s="97">
        <v>739</v>
      </c>
      <c r="AE19" s="97">
        <v>754</v>
      </c>
      <c r="AF19" s="97">
        <v>769</v>
      </c>
      <c r="AG19" s="97">
        <v>784</v>
      </c>
      <c r="AH19" s="97">
        <v>800</v>
      </c>
      <c r="AI19" s="98">
        <f>AC19+AD19+AE19+AF19+AG19+AH19</f>
        <v>4539</v>
      </c>
      <c r="AJ19" s="73">
        <v>2027</v>
      </c>
      <c r="AK19" s="51"/>
      <c r="AL19" s="51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</row>
    <row r="20" spans="1:49" s="20" customFormat="1" ht="27.75" customHeight="1">
      <c r="A20" s="132"/>
      <c r="B20" s="132"/>
      <c r="C20" s="132"/>
      <c r="D20" s="133"/>
      <c r="E20" s="133"/>
      <c r="F20" s="133"/>
      <c r="G20" s="133"/>
      <c r="H20" s="133"/>
      <c r="I20" s="132"/>
      <c r="J20" s="132"/>
      <c r="K20" s="132"/>
      <c r="L20" s="132"/>
      <c r="M20" s="132"/>
      <c r="N20" s="132"/>
      <c r="O20" s="132"/>
      <c r="P20" s="132"/>
      <c r="Q20" s="132"/>
      <c r="R20" s="132">
        <v>0</v>
      </c>
      <c r="S20" s="132">
        <v>3</v>
      </c>
      <c r="T20" s="132">
        <v>0</v>
      </c>
      <c r="U20" s="132">
        <v>4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40" t="s">
        <v>149</v>
      </c>
      <c r="AB20" s="110"/>
      <c r="AC20" s="111"/>
      <c r="AD20" s="111"/>
      <c r="AE20" s="111"/>
      <c r="AF20" s="111"/>
      <c r="AG20" s="111"/>
      <c r="AH20" s="111"/>
      <c r="AI20" s="111"/>
      <c r="AJ20" s="120">
        <v>2023</v>
      </c>
      <c r="AK20" s="51"/>
      <c r="AL20" s="51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</row>
    <row r="21" spans="1:49" s="20" customFormat="1" ht="36">
      <c r="A21" s="33"/>
      <c r="B21" s="33"/>
      <c r="C21" s="33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>
        <v>0</v>
      </c>
      <c r="S21" s="33">
        <v>3</v>
      </c>
      <c r="T21" s="33">
        <v>0</v>
      </c>
      <c r="U21" s="33">
        <v>4</v>
      </c>
      <c r="V21" s="33">
        <v>0</v>
      </c>
      <c r="W21" s="33">
        <v>0</v>
      </c>
      <c r="X21" s="33">
        <v>0</v>
      </c>
      <c r="Y21" s="33">
        <v>0</v>
      </c>
      <c r="Z21" s="33">
        <v>1</v>
      </c>
      <c r="AA21" s="105" t="s">
        <v>150</v>
      </c>
      <c r="AB21" s="17" t="s">
        <v>22</v>
      </c>
      <c r="AC21" s="75" t="s">
        <v>147</v>
      </c>
      <c r="AD21" s="77">
        <v>2</v>
      </c>
      <c r="AE21" s="77">
        <v>1</v>
      </c>
      <c r="AF21" s="77">
        <v>0</v>
      </c>
      <c r="AG21" s="77">
        <v>0</v>
      </c>
      <c r="AH21" s="77">
        <v>0</v>
      </c>
      <c r="AI21" s="78">
        <f>AD21+AE21+AF21+AG21+AH21</f>
        <v>3</v>
      </c>
      <c r="AJ21" s="121">
        <v>2023</v>
      </c>
      <c r="AK21" s="51"/>
      <c r="AL21" s="5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</row>
    <row r="22" spans="1:49" s="20" customFormat="1" ht="36" customHeight="1">
      <c r="A22" s="134"/>
      <c r="B22" s="134"/>
      <c r="C22" s="134"/>
      <c r="D22" s="135"/>
      <c r="E22" s="135"/>
      <c r="F22" s="135"/>
      <c r="G22" s="135"/>
      <c r="H22" s="135"/>
      <c r="I22" s="134"/>
      <c r="J22" s="134"/>
      <c r="K22" s="134"/>
      <c r="L22" s="134"/>
      <c r="M22" s="134"/>
      <c r="N22" s="134"/>
      <c r="O22" s="134"/>
      <c r="P22" s="134"/>
      <c r="Q22" s="134"/>
      <c r="R22" s="134">
        <v>0</v>
      </c>
      <c r="S22" s="134">
        <v>3</v>
      </c>
      <c r="T22" s="134">
        <v>1</v>
      </c>
      <c r="U22" s="134">
        <v>1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14" t="s">
        <v>65</v>
      </c>
      <c r="AB22" s="112" t="s">
        <v>20</v>
      </c>
      <c r="AC22" s="115">
        <f aca="true" t="shared" si="3" ref="AC22:AH22">AC23+AC29</f>
        <v>0</v>
      </c>
      <c r="AD22" s="115">
        <f t="shared" si="3"/>
        <v>0</v>
      </c>
      <c r="AE22" s="115">
        <f t="shared" si="3"/>
        <v>0</v>
      </c>
      <c r="AF22" s="115">
        <f t="shared" si="3"/>
        <v>0</v>
      </c>
      <c r="AG22" s="115">
        <f t="shared" si="3"/>
        <v>0</v>
      </c>
      <c r="AH22" s="115">
        <f t="shared" si="3"/>
        <v>0</v>
      </c>
      <c r="AI22" s="117">
        <f t="shared" si="2"/>
        <v>0</v>
      </c>
      <c r="AJ22" s="122">
        <v>2027</v>
      </c>
      <c r="AK22" s="51"/>
      <c r="AL22" s="5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49" s="20" customFormat="1" ht="29.2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>
        <v>0</v>
      </c>
      <c r="S23" s="33">
        <v>3</v>
      </c>
      <c r="T23" s="33">
        <v>1</v>
      </c>
      <c r="U23" s="33">
        <v>1</v>
      </c>
      <c r="V23" s="33">
        <v>1</v>
      </c>
      <c r="W23" s="33">
        <v>0</v>
      </c>
      <c r="X23" s="33">
        <v>0</v>
      </c>
      <c r="Y23" s="33">
        <v>0</v>
      </c>
      <c r="Z23" s="33">
        <v>0</v>
      </c>
      <c r="AA23" s="22" t="s">
        <v>94</v>
      </c>
      <c r="AB23" s="104" t="s">
        <v>20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6">
        <f>AC23+AD23+AE23+AF23+AG23+AH23</f>
        <v>0</v>
      </c>
      <c r="AJ23" s="121">
        <v>2027</v>
      </c>
      <c r="AK23" s="51"/>
      <c r="AL23" s="5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49" s="20" customFormat="1" ht="36">
      <c r="A24" s="138"/>
      <c r="B24" s="138"/>
      <c r="C24" s="138"/>
      <c r="D24" s="139"/>
      <c r="E24" s="139"/>
      <c r="F24" s="139"/>
      <c r="G24" s="139"/>
      <c r="H24" s="139"/>
      <c r="I24" s="138"/>
      <c r="J24" s="138"/>
      <c r="K24" s="138"/>
      <c r="L24" s="138"/>
      <c r="M24" s="138"/>
      <c r="N24" s="138"/>
      <c r="O24" s="138"/>
      <c r="P24" s="138"/>
      <c r="Q24" s="138"/>
      <c r="R24" s="138">
        <v>0</v>
      </c>
      <c r="S24" s="138">
        <v>3</v>
      </c>
      <c r="T24" s="138">
        <v>1</v>
      </c>
      <c r="U24" s="138">
        <v>1</v>
      </c>
      <c r="V24" s="138">
        <v>1</v>
      </c>
      <c r="W24" s="138">
        <v>0</v>
      </c>
      <c r="X24" s="138">
        <v>0</v>
      </c>
      <c r="Y24" s="138">
        <v>0</v>
      </c>
      <c r="Z24" s="138">
        <v>1</v>
      </c>
      <c r="AA24" s="140" t="s">
        <v>66</v>
      </c>
      <c r="AB24" s="141" t="s">
        <v>22</v>
      </c>
      <c r="AC24" s="147">
        <v>20</v>
      </c>
      <c r="AD24" s="147">
        <v>25</v>
      </c>
      <c r="AE24" s="147">
        <v>35</v>
      </c>
      <c r="AF24" s="147">
        <v>40</v>
      </c>
      <c r="AG24" s="147">
        <v>45</v>
      </c>
      <c r="AH24" s="147">
        <v>50</v>
      </c>
      <c r="AI24" s="143">
        <f t="shared" si="2"/>
        <v>215</v>
      </c>
      <c r="AJ24" s="144">
        <v>2027</v>
      </c>
      <c r="AK24" s="51"/>
      <c r="AL24" s="5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</row>
    <row r="25" spans="1:49" s="20" customFormat="1" ht="38.25" customHeight="1">
      <c r="A25" s="33"/>
      <c r="B25" s="33"/>
      <c r="C25" s="33"/>
      <c r="D25" s="34"/>
      <c r="E25" s="34"/>
      <c r="F25" s="34"/>
      <c r="G25" s="34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>
        <v>0</v>
      </c>
      <c r="S25" s="33">
        <v>3</v>
      </c>
      <c r="T25" s="33">
        <v>1</v>
      </c>
      <c r="U25" s="33">
        <v>1</v>
      </c>
      <c r="V25" s="33">
        <v>1</v>
      </c>
      <c r="W25" s="33">
        <v>0</v>
      </c>
      <c r="X25" s="33">
        <v>1</v>
      </c>
      <c r="Y25" s="33">
        <v>0</v>
      </c>
      <c r="Z25" s="33">
        <v>0</v>
      </c>
      <c r="AA25" s="22" t="s">
        <v>118</v>
      </c>
      <c r="AB25" s="17" t="s">
        <v>44</v>
      </c>
      <c r="AC25" s="71" t="s">
        <v>27</v>
      </c>
      <c r="AD25" s="71" t="s">
        <v>27</v>
      </c>
      <c r="AE25" s="71" t="s">
        <v>27</v>
      </c>
      <c r="AF25" s="71" t="s">
        <v>27</v>
      </c>
      <c r="AG25" s="71" t="s">
        <v>27</v>
      </c>
      <c r="AH25" s="71" t="s">
        <v>27</v>
      </c>
      <c r="AI25" s="73" t="s">
        <v>27</v>
      </c>
      <c r="AJ25" s="121">
        <v>2027</v>
      </c>
      <c r="AK25" s="51"/>
      <c r="AL25" s="51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</row>
    <row r="26" spans="1:49" s="20" customFormat="1" ht="39" customHeight="1">
      <c r="A26" s="138"/>
      <c r="B26" s="138"/>
      <c r="C26" s="138"/>
      <c r="D26" s="139"/>
      <c r="E26" s="139"/>
      <c r="F26" s="139"/>
      <c r="G26" s="139"/>
      <c r="H26" s="139"/>
      <c r="I26" s="138"/>
      <c r="J26" s="138"/>
      <c r="K26" s="138"/>
      <c r="L26" s="138"/>
      <c r="M26" s="138"/>
      <c r="N26" s="138"/>
      <c r="O26" s="138"/>
      <c r="P26" s="138"/>
      <c r="Q26" s="138"/>
      <c r="R26" s="138">
        <v>0</v>
      </c>
      <c r="S26" s="138">
        <v>3</v>
      </c>
      <c r="T26" s="138">
        <v>1</v>
      </c>
      <c r="U26" s="138">
        <v>1</v>
      </c>
      <c r="V26" s="138">
        <v>1</v>
      </c>
      <c r="W26" s="138">
        <v>0</v>
      </c>
      <c r="X26" s="138">
        <v>1</v>
      </c>
      <c r="Y26" s="138">
        <v>0</v>
      </c>
      <c r="Z26" s="138">
        <v>1</v>
      </c>
      <c r="AA26" s="140" t="s">
        <v>67</v>
      </c>
      <c r="AB26" s="141" t="s">
        <v>22</v>
      </c>
      <c r="AC26" s="147">
        <v>35</v>
      </c>
      <c r="AD26" s="147">
        <v>20</v>
      </c>
      <c r="AE26" s="147">
        <v>25</v>
      </c>
      <c r="AF26" s="147">
        <v>30</v>
      </c>
      <c r="AG26" s="147">
        <v>35</v>
      </c>
      <c r="AH26" s="147">
        <v>35</v>
      </c>
      <c r="AI26" s="143">
        <f t="shared" si="2"/>
        <v>180</v>
      </c>
      <c r="AJ26" s="144">
        <v>2027</v>
      </c>
      <c r="AK26" s="51"/>
      <c r="AL26" s="51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s="20" customFormat="1" ht="60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>
        <v>0</v>
      </c>
      <c r="S27" s="33">
        <v>3</v>
      </c>
      <c r="T27" s="33">
        <v>1</v>
      </c>
      <c r="U27" s="33">
        <v>1</v>
      </c>
      <c r="V27" s="33">
        <v>1</v>
      </c>
      <c r="W27" s="33">
        <v>0</v>
      </c>
      <c r="X27" s="33">
        <v>2</v>
      </c>
      <c r="Y27" s="33">
        <v>0</v>
      </c>
      <c r="Z27" s="33">
        <v>0</v>
      </c>
      <c r="AA27" s="22" t="s">
        <v>95</v>
      </c>
      <c r="AB27" s="17" t="s">
        <v>44</v>
      </c>
      <c r="AC27" s="71" t="s">
        <v>27</v>
      </c>
      <c r="AD27" s="71" t="s">
        <v>27</v>
      </c>
      <c r="AE27" s="71" t="s">
        <v>27</v>
      </c>
      <c r="AF27" s="71" t="s">
        <v>27</v>
      </c>
      <c r="AG27" s="71" t="s">
        <v>27</v>
      </c>
      <c r="AH27" s="71" t="s">
        <v>27</v>
      </c>
      <c r="AI27" s="73" t="s">
        <v>27</v>
      </c>
      <c r="AJ27" s="121">
        <v>2027</v>
      </c>
      <c r="AK27" s="51"/>
      <c r="AL27" s="51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</row>
    <row r="28" spans="1:49" s="20" customFormat="1" ht="36">
      <c r="A28" s="138"/>
      <c r="B28" s="138"/>
      <c r="C28" s="138"/>
      <c r="D28" s="139"/>
      <c r="E28" s="139"/>
      <c r="F28" s="139"/>
      <c r="G28" s="139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>
        <v>0</v>
      </c>
      <c r="S28" s="138">
        <v>3</v>
      </c>
      <c r="T28" s="138">
        <v>1</v>
      </c>
      <c r="U28" s="138">
        <v>1</v>
      </c>
      <c r="V28" s="138">
        <v>1</v>
      </c>
      <c r="W28" s="138">
        <v>0</v>
      </c>
      <c r="X28" s="138">
        <v>2</v>
      </c>
      <c r="Y28" s="138">
        <v>0</v>
      </c>
      <c r="Z28" s="138">
        <v>1</v>
      </c>
      <c r="AA28" s="140" t="s">
        <v>68</v>
      </c>
      <c r="AB28" s="141" t="s">
        <v>23</v>
      </c>
      <c r="AC28" s="142">
        <v>20</v>
      </c>
      <c r="AD28" s="142">
        <v>20</v>
      </c>
      <c r="AE28" s="142">
        <v>25</v>
      </c>
      <c r="AF28" s="142">
        <v>25</v>
      </c>
      <c r="AG28" s="142">
        <v>30</v>
      </c>
      <c r="AH28" s="142">
        <v>30</v>
      </c>
      <c r="AI28" s="143">
        <f>AC28+AD28+AE28+AF28+AG28+AH28</f>
        <v>150</v>
      </c>
      <c r="AJ28" s="144">
        <v>2027</v>
      </c>
      <c r="AK28" s="51"/>
      <c r="AL28" s="51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</row>
    <row r="29" spans="1:49" s="20" customFormat="1" ht="30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>
        <v>0</v>
      </c>
      <c r="S29" s="33">
        <v>3</v>
      </c>
      <c r="T29" s="33">
        <v>1</v>
      </c>
      <c r="U29" s="33">
        <v>1</v>
      </c>
      <c r="V29" s="33">
        <v>2</v>
      </c>
      <c r="W29" s="33">
        <v>0</v>
      </c>
      <c r="X29" s="33">
        <v>0</v>
      </c>
      <c r="Y29" s="33">
        <v>0</v>
      </c>
      <c r="Z29" s="33">
        <v>0</v>
      </c>
      <c r="AA29" s="22" t="s">
        <v>96</v>
      </c>
      <c r="AB29" s="17" t="s">
        <v>20</v>
      </c>
      <c r="AC29" s="75">
        <v>0</v>
      </c>
      <c r="AD29" s="79">
        <v>0</v>
      </c>
      <c r="AE29" s="79">
        <v>0</v>
      </c>
      <c r="AF29" s="75">
        <v>0</v>
      </c>
      <c r="AG29" s="75">
        <v>0</v>
      </c>
      <c r="AH29" s="75">
        <v>0</v>
      </c>
      <c r="AI29" s="76">
        <f t="shared" si="2"/>
        <v>0</v>
      </c>
      <c r="AJ29" s="121">
        <v>2027</v>
      </c>
      <c r="AK29" s="51"/>
      <c r="AL29" s="51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</row>
    <row r="30" spans="1:49" s="20" customFormat="1" ht="24">
      <c r="A30" s="138"/>
      <c r="B30" s="138"/>
      <c r="C30" s="138"/>
      <c r="D30" s="139"/>
      <c r="E30" s="139"/>
      <c r="F30" s="139"/>
      <c r="G30" s="139"/>
      <c r="H30" s="139"/>
      <c r="I30" s="138"/>
      <c r="J30" s="138"/>
      <c r="K30" s="138"/>
      <c r="L30" s="138"/>
      <c r="M30" s="138"/>
      <c r="N30" s="138"/>
      <c r="O30" s="138"/>
      <c r="P30" s="138"/>
      <c r="Q30" s="138"/>
      <c r="R30" s="138">
        <v>0</v>
      </c>
      <c r="S30" s="138">
        <v>3</v>
      </c>
      <c r="T30" s="138">
        <v>1</v>
      </c>
      <c r="U30" s="138">
        <v>1</v>
      </c>
      <c r="V30" s="138">
        <v>2</v>
      </c>
      <c r="W30" s="138">
        <v>0</v>
      </c>
      <c r="X30" s="138">
        <v>0</v>
      </c>
      <c r="Y30" s="138">
        <v>0</v>
      </c>
      <c r="Z30" s="138">
        <v>1</v>
      </c>
      <c r="AA30" s="140" t="s">
        <v>69</v>
      </c>
      <c r="AB30" s="141" t="s">
        <v>151</v>
      </c>
      <c r="AC30" s="147">
        <v>7637</v>
      </c>
      <c r="AD30" s="147">
        <v>8432</v>
      </c>
      <c r="AE30" s="147">
        <v>4000</v>
      </c>
      <c r="AF30" s="147">
        <v>4000</v>
      </c>
      <c r="AG30" s="147">
        <v>4000</v>
      </c>
      <c r="AH30" s="147">
        <v>4000</v>
      </c>
      <c r="AI30" s="143">
        <f t="shared" si="2"/>
        <v>32069</v>
      </c>
      <c r="AJ30" s="144">
        <v>2027</v>
      </c>
      <c r="AK30" s="51"/>
      <c r="AL30" s="51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</row>
    <row r="31" spans="1:49" s="20" customFormat="1" ht="36">
      <c r="A31" s="33"/>
      <c r="B31" s="33"/>
      <c r="C31" s="33"/>
      <c r="D31" s="34"/>
      <c r="E31" s="34"/>
      <c r="F31" s="34"/>
      <c r="G31" s="34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>
        <v>0</v>
      </c>
      <c r="S31" s="33">
        <v>3</v>
      </c>
      <c r="T31" s="33">
        <v>1</v>
      </c>
      <c r="U31" s="33">
        <v>1</v>
      </c>
      <c r="V31" s="33">
        <v>2</v>
      </c>
      <c r="W31" s="33">
        <v>0</v>
      </c>
      <c r="X31" s="33">
        <v>1</v>
      </c>
      <c r="Y31" s="33">
        <v>0</v>
      </c>
      <c r="Z31" s="33">
        <v>0</v>
      </c>
      <c r="AA31" s="29" t="s">
        <v>70</v>
      </c>
      <c r="AB31" s="17" t="s">
        <v>20</v>
      </c>
      <c r="AC31" s="80">
        <v>0</v>
      </c>
      <c r="AD31" s="79">
        <v>0</v>
      </c>
      <c r="AE31" s="75">
        <v>0</v>
      </c>
      <c r="AF31" s="75">
        <v>0</v>
      </c>
      <c r="AG31" s="75">
        <v>0</v>
      </c>
      <c r="AH31" s="75">
        <v>0</v>
      </c>
      <c r="AI31" s="76">
        <f t="shared" si="2"/>
        <v>0</v>
      </c>
      <c r="AJ31" s="121">
        <v>2027</v>
      </c>
      <c r="AK31" s="51"/>
      <c r="AL31" s="51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</row>
    <row r="32" spans="1:49" s="20" customFormat="1" ht="24">
      <c r="A32" s="138"/>
      <c r="B32" s="138"/>
      <c r="C32" s="138"/>
      <c r="D32" s="139"/>
      <c r="E32" s="139"/>
      <c r="F32" s="139"/>
      <c r="G32" s="139"/>
      <c r="H32" s="139"/>
      <c r="I32" s="138"/>
      <c r="J32" s="138"/>
      <c r="K32" s="138"/>
      <c r="L32" s="138"/>
      <c r="M32" s="138"/>
      <c r="N32" s="138"/>
      <c r="O32" s="138"/>
      <c r="P32" s="138"/>
      <c r="Q32" s="138"/>
      <c r="R32" s="138">
        <v>0</v>
      </c>
      <c r="S32" s="138">
        <v>3</v>
      </c>
      <c r="T32" s="138">
        <v>1</v>
      </c>
      <c r="U32" s="138">
        <v>1</v>
      </c>
      <c r="V32" s="138">
        <v>2</v>
      </c>
      <c r="W32" s="138">
        <v>0</v>
      </c>
      <c r="X32" s="138">
        <v>1</v>
      </c>
      <c r="Y32" s="138">
        <v>0</v>
      </c>
      <c r="Z32" s="138">
        <v>1</v>
      </c>
      <c r="AA32" s="140" t="s">
        <v>71</v>
      </c>
      <c r="AB32" s="141" t="s">
        <v>22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  <c r="AI32" s="143">
        <f t="shared" si="2"/>
        <v>0</v>
      </c>
      <c r="AJ32" s="144">
        <v>2027</v>
      </c>
      <c r="AK32" s="51"/>
      <c r="AL32" s="51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</row>
    <row r="33" spans="1:49" s="20" customFormat="1" ht="60">
      <c r="A33" s="136"/>
      <c r="B33" s="136"/>
      <c r="C33" s="136"/>
      <c r="D33" s="137"/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>
        <v>0</v>
      </c>
      <c r="S33" s="136">
        <v>3</v>
      </c>
      <c r="T33" s="136">
        <v>1</v>
      </c>
      <c r="U33" s="136">
        <v>1</v>
      </c>
      <c r="V33" s="136">
        <v>2</v>
      </c>
      <c r="W33" s="136">
        <v>0</v>
      </c>
      <c r="X33" s="136">
        <v>2</v>
      </c>
      <c r="Y33" s="136">
        <v>0</v>
      </c>
      <c r="Z33" s="136">
        <v>0</v>
      </c>
      <c r="AA33" s="116" t="s">
        <v>97</v>
      </c>
      <c r="AB33" s="17" t="s">
        <v>44</v>
      </c>
      <c r="AC33" s="71" t="s">
        <v>5</v>
      </c>
      <c r="AD33" s="71" t="s">
        <v>5</v>
      </c>
      <c r="AE33" s="71" t="s">
        <v>27</v>
      </c>
      <c r="AF33" s="71" t="s">
        <v>27</v>
      </c>
      <c r="AG33" s="71" t="s">
        <v>27</v>
      </c>
      <c r="AH33" s="71" t="s">
        <v>27</v>
      </c>
      <c r="AI33" s="73" t="s">
        <v>27</v>
      </c>
      <c r="AJ33" s="123">
        <v>2027</v>
      </c>
      <c r="AK33" s="94">
        <f>AK34+AK35</f>
        <v>13119041.61</v>
      </c>
      <c r="AL33" s="51"/>
      <c r="AM33" s="51">
        <f aca="true" t="shared" si="4" ref="AM33:AR33">AM34+AM35</f>
        <v>2228094</v>
      </c>
      <c r="AN33" s="51">
        <f t="shared" si="4"/>
        <v>2131779</v>
      </c>
      <c r="AO33" s="51">
        <f t="shared" si="4"/>
        <v>2272451.9699999997</v>
      </c>
      <c r="AP33" s="51">
        <f t="shared" si="4"/>
        <v>2160790.7</v>
      </c>
      <c r="AQ33" s="51">
        <f t="shared" si="4"/>
        <v>2162962.9699999997</v>
      </c>
      <c r="AR33" s="55">
        <f t="shared" si="4"/>
        <v>2162962.9699999997</v>
      </c>
      <c r="AS33" s="55">
        <f>AM33+AN33+AO33+AP33+AQ33+AR33</f>
        <v>13119041.61</v>
      </c>
      <c r="AT33" s="55"/>
      <c r="AU33" s="55"/>
      <c r="AV33" s="55"/>
      <c r="AW33" s="55"/>
    </row>
    <row r="34" spans="1:49" s="20" customFormat="1" ht="36">
      <c r="A34" s="138"/>
      <c r="B34" s="138"/>
      <c r="C34" s="138"/>
      <c r="D34" s="139"/>
      <c r="E34" s="139"/>
      <c r="F34" s="139"/>
      <c r="G34" s="139"/>
      <c r="H34" s="139"/>
      <c r="I34" s="138"/>
      <c r="J34" s="138"/>
      <c r="K34" s="138"/>
      <c r="L34" s="138"/>
      <c r="M34" s="138"/>
      <c r="N34" s="138"/>
      <c r="O34" s="138"/>
      <c r="P34" s="138"/>
      <c r="Q34" s="138"/>
      <c r="R34" s="138">
        <v>0</v>
      </c>
      <c r="S34" s="138">
        <v>3</v>
      </c>
      <c r="T34" s="138">
        <v>1</v>
      </c>
      <c r="U34" s="138">
        <v>1</v>
      </c>
      <c r="V34" s="138">
        <v>2</v>
      </c>
      <c r="W34" s="138">
        <v>0</v>
      </c>
      <c r="X34" s="138">
        <v>2</v>
      </c>
      <c r="Y34" s="138">
        <v>0</v>
      </c>
      <c r="Z34" s="138">
        <v>1</v>
      </c>
      <c r="AA34" s="140" t="s">
        <v>72</v>
      </c>
      <c r="AB34" s="141" t="s">
        <v>22</v>
      </c>
      <c r="AC34" s="142">
        <v>0</v>
      </c>
      <c r="AD34" s="142">
        <v>0</v>
      </c>
      <c r="AE34" s="142">
        <v>1</v>
      </c>
      <c r="AF34" s="142">
        <v>1</v>
      </c>
      <c r="AG34" s="142">
        <v>1</v>
      </c>
      <c r="AH34" s="142">
        <v>1</v>
      </c>
      <c r="AI34" s="143">
        <v>1</v>
      </c>
      <c r="AJ34" s="144">
        <v>2027</v>
      </c>
      <c r="AK34" s="51">
        <f>AI39+AI44+AI52</f>
        <v>6664491.609999999</v>
      </c>
      <c r="AL34" s="51" t="s">
        <v>131</v>
      </c>
      <c r="AM34" s="51">
        <f aca="true" t="shared" si="5" ref="AM34:AR34">AC39+AC44+AC52</f>
        <v>1142694</v>
      </c>
      <c r="AN34" s="55">
        <f t="shared" si="5"/>
        <v>995979</v>
      </c>
      <c r="AO34" s="55">
        <f t="shared" si="5"/>
        <v>1143801.97</v>
      </c>
      <c r="AP34" s="55">
        <f t="shared" si="5"/>
        <v>1125890.7</v>
      </c>
      <c r="AQ34" s="55">
        <f t="shared" si="5"/>
        <v>1128062.97</v>
      </c>
      <c r="AR34" s="55">
        <f t="shared" si="5"/>
        <v>1128062.97</v>
      </c>
      <c r="AS34" s="55">
        <f>AM34+AN34+AO34+AP34+AQ34+AR34</f>
        <v>6664491.609999999</v>
      </c>
      <c r="AT34" s="55"/>
      <c r="AU34" s="55"/>
      <c r="AV34" s="55"/>
      <c r="AW34" s="55"/>
    </row>
    <row r="35" spans="1:49" s="20" customFormat="1" ht="24">
      <c r="A35" s="134"/>
      <c r="B35" s="134"/>
      <c r="C35" s="134"/>
      <c r="D35" s="135"/>
      <c r="E35" s="135"/>
      <c r="F35" s="135"/>
      <c r="G35" s="135"/>
      <c r="H35" s="135"/>
      <c r="I35" s="134"/>
      <c r="J35" s="134"/>
      <c r="K35" s="134"/>
      <c r="L35" s="134"/>
      <c r="M35" s="134"/>
      <c r="N35" s="134"/>
      <c r="O35" s="134"/>
      <c r="P35" s="134"/>
      <c r="Q35" s="134"/>
      <c r="R35" s="134">
        <v>0</v>
      </c>
      <c r="S35" s="134">
        <v>3</v>
      </c>
      <c r="T35" s="134">
        <v>2</v>
      </c>
      <c r="U35" s="134">
        <v>2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14" t="s">
        <v>30</v>
      </c>
      <c r="AB35" s="112" t="s">
        <v>20</v>
      </c>
      <c r="AC35" s="115">
        <f aca="true" t="shared" si="6" ref="AC35:AH35">AC36+AC50</f>
        <v>2228094</v>
      </c>
      <c r="AD35" s="115">
        <f t="shared" si="6"/>
        <v>2131779</v>
      </c>
      <c r="AE35" s="115">
        <f t="shared" si="6"/>
        <v>2272451.9699999997</v>
      </c>
      <c r="AF35" s="115">
        <f t="shared" si="6"/>
        <v>2160790.6999999997</v>
      </c>
      <c r="AG35" s="115">
        <f t="shared" si="6"/>
        <v>2162962.9699999997</v>
      </c>
      <c r="AH35" s="115">
        <f t="shared" si="6"/>
        <v>2162962.9699999997</v>
      </c>
      <c r="AI35" s="117">
        <f t="shared" si="2"/>
        <v>13119041.61</v>
      </c>
      <c r="AJ35" s="122">
        <v>2027</v>
      </c>
      <c r="AK35" s="51">
        <f>AI40+AI45</f>
        <v>6454550</v>
      </c>
      <c r="AL35" s="51" t="s">
        <v>132</v>
      </c>
      <c r="AM35" s="51">
        <f aca="true" t="shared" si="7" ref="AM35:AR35">AC40+AC45</f>
        <v>1085400</v>
      </c>
      <c r="AN35" s="55">
        <f t="shared" si="7"/>
        <v>1135800</v>
      </c>
      <c r="AO35" s="55">
        <f t="shared" si="7"/>
        <v>1128650</v>
      </c>
      <c r="AP35" s="55">
        <f t="shared" si="7"/>
        <v>1034900</v>
      </c>
      <c r="AQ35" s="55">
        <f t="shared" si="7"/>
        <v>1034900</v>
      </c>
      <c r="AR35" s="55">
        <f t="shared" si="7"/>
        <v>1034900</v>
      </c>
      <c r="AS35" s="55">
        <f>AM35+AN35+AO35+AP35+AQ35+AR35</f>
        <v>6454550</v>
      </c>
      <c r="AT35" s="55"/>
      <c r="AU35" s="55"/>
      <c r="AV35" s="55"/>
      <c r="AW35" s="55"/>
    </row>
    <row r="36" spans="1:49" s="20" customFormat="1" ht="48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3">
        <v>0</v>
      </c>
      <c r="S36" s="33">
        <v>3</v>
      </c>
      <c r="T36" s="33">
        <v>2</v>
      </c>
      <c r="U36" s="33">
        <v>2</v>
      </c>
      <c r="V36" s="33">
        <v>1</v>
      </c>
      <c r="W36" s="33">
        <v>0</v>
      </c>
      <c r="X36" s="33">
        <v>0</v>
      </c>
      <c r="Y36" s="33">
        <v>0</v>
      </c>
      <c r="Z36" s="33">
        <v>0</v>
      </c>
      <c r="AA36" s="23" t="s">
        <v>73</v>
      </c>
      <c r="AB36" s="17" t="s">
        <v>20</v>
      </c>
      <c r="AC36" s="75">
        <f aca="true" t="shared" si="8" ref="AC36:AH36">AC38+AC43</f>
        <v>2181600</v>
      </c>
      <c r="AD36" s="79">
        <f t="shared" si="8"/>
        <v>2082000</v>
      </c>
      <c r="AE36" s="79">
        <f t="shared" si="8"/>
        <v>2220233.8</v>
      </c>
      <c r="AF36" s="79">
        <f t="shared" si="8"/>
        <v>2106483.8</v>
      </c>
      <c r="AG36" s="79">
        <f t="shared" si="8"/>
        <v>2106483.8</v>
      </c>
      <c r="AH36" s="79">
        <f t="shared" si="8"/>
        <v>2106483.8</v>
      </c>
      <c r="AI36" s="81">
        <f t="shared" si="2"/>
        <v>12803285.2</v>
      </c>
      <c r="AJ36" s="121">
        <v>2027</v>
      </c>
      <c r="AK36" s="51"/>
      <c r="AL36" s="51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</row>
    <row r="37" spans="1:49" s="20" customFormat="1" ht="36">
      <c r="A37" s="138"/>
      <c r="B37" s="138"/>
      <c r="C37" s="138"/>
      <c r="D37" s="139"/>
      <c r="E37" s="139"/>
      <c r="F37" s="139"/>
      <c r="G37" s="139"/>
      <c r="H37" s="139"/>
      <c r="I37" s="138"/>
      <c r="J37" s="138"/>
      <c r="K37" s="138"/>
      <c r="L37" s="138"/>
      <c r="M37" s="138"/>
      <c r="N37" s="138"/>
      <c r="O37" s="138"/>
      <c r="P37" s="138"/>
      <c r="Q37" s="138"/>
      <c r="R37" s="138">
        <v>0</v>
      </c>
      <c r="S37" s="138">
        <v>3</v>
      </c>
      <c r="T37" s="138">
        <v>2</v>
      </c>
      <c r="U37" s="138">
        <v>2</v>
      </c>
      <c r="V37" s="138">
        <v>1</v>
      </c>
      <c r="W37" s="138">
        <v>0</v>
      </c>
      <c r="X37" s="138">
        <v>0</v>
      </c>
      <c r="Y37" s="138">
        <v>0</v>
      </c>
      <c r="Z37" s="138">
        <v>1</v>
      </c>
      <c r="AA37" s="140" t="s">
        <v>74</v>
      </c>
      <c r="AB37" s="141" t="s">
        <v>22</v>
      </c>
      <c r="AC37" s="142">
        <v>3</v>
      </c>
      <c r="AD37" s="142">
        <v>3</v>
      </c>
      <c r="AE37" s="142">
        <v>3</v>
      </c>
      <c r="AF37" s="142">
        <v>3</v>
      </c>
      <c r="AG37" s="142">
        <v>3</v>
      </c>
      <c r="AH37" s="142">
        <v>3</v>
      </c>
      <c r="AI37" s="143">
        <f t="shared" si="2"/>
        <v>18</v>
      </c>
      <c r="AJ37" s="144">
        <v>2027</v>
      </c>
      <c r="AK37" s="51"/>
      <c r="AL37" s="51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49" s="20" customFormat="1" ht="48">
      <c r="A38" s="33"/>
      <c r="B38" s="33"/>
      <c r="C38" s="33"/>
      <c r="D38" s="34"/>
      <c r="E38" s="34"/>
      <c r="F38" s="34"/>
      <c r="G38" s="34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>
        <v>0</v>
      </c>
      <c r="S38" s="33">
        <v>3</v>
      </c>
      <c r="T38" s="33">
        <v>2</v>
      </c>
      <c r="U38" s="33">
        <v>2</v>
      </c>
      <c r="V38" s="33">
        <v>1</v>
      </c>
      <c r="W38" s="33">
        <v>0</v>
      </c>
      <c r="X38" s="33">
        <v>1</v>
      </c>
      <c r="Y38" s="33">
        <v>0</v>
      </c>
      <c r="Z38" s="33">
        <v>0</v>
      </c>
      <c r="AA38" s="22" t="s">
        <v>75</v>
      </c>
      <c r="AB38" s="17" t="s">
        <v>20</v>
      </c>
      <c r="AC38" s="75">
        <f aca="true" t="shared" si="9" ref="AC38:AH38">AC39+AC40</f>
        <v>2079600</v>
      </c>
      <c r="AD38" s="79">
        <f t="shared" si="9"/>
        <v>1962000</v>
      </c>
      <c r="AE38" s="79">
        <f t="shared" si="9"/>
        <v>2106483.8</v>
      </c>
      <c r="AF38" s="79">
        <f t="shared" si="9"/>
        <v>2106483.8</v>
      </c>
      <c r="AG38" s="79">
        <f t="shared" si="9"/>
        <v>2106483.8</v>
      </c>
      <c r="AH38" s="79">
        <f t="shared" si="9"/>
        <v>2106483.8</v>
      </c>
      <c r="AI38" s="81">
        <f t="shared" si="2"/>
        <v>12467535.2</v>
      </c>
      <c r="AJ38" s="121">
        <v>2027</v>
      </c>
      <c r="AK38" s="51"/>
      <c r="AL38" s="51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</row>
    <row r="39" spans="1:49" s="20" customFormat="1" ht="15">
      <c r="A39" s="136">
        <v>0</v>
      </c>
      <c r="B39" s="136">
        <v>2</v>
      </c>
      <c r="C39" s="136">
        <v>7</v>
      </c>
      <c r="D39" s="137">
        <v>1</v>
      </c>
      <c r="E39" s="137">
        <v>2</v>
      </c>
      <c r="F39" s="137">
        <v>0</v>
      </c>
      <c r="G39" s="137">
        <v>4</v>
      </c>
      <c r="H39" s="137">
        <v>0</v>
      </c>
      <c r="I39" s="136">
        <v>3</v>
      </c>
      <c r="J39" s="136">
        <v>2</v>
      </c>
      <c r="K39" s="136">
        <v>0</v>
      </c>
      <c r="L39" s="136">
        <v>1</v>
      </c>
      <c r="M39" s="136" t="s">
        <v>1</v>
      </c>
      <c r="N39" s="136">
        <v>0</v>
      </c>
      <c r="O39" s="136">
        <v>3</v>
      </c>
      <c r="P39" s="136">
        <v>2</v>
      </c>
      <c r="Q39" s="136" t="s">
        <v>2</v>
      </c>
      <c r="R39" s="136">
        <v>0</v>
      </c>
      <c r="S39" s="136">
        <v>3</v>
      </c>
      <c r="T39" s="136">
        <v>2</v>
      </c>
      <c r="U39" s="136">
        <v>2</v>
      </c>
      <c r="V39" s="136">
        <v>1</v>
      </c>
      <c r="W39" s="136">
        <v>0</v>
      </c>
      <c r="X39" s="136">
        <v>1</v>
      </c>
      <c r="Y39" s="136">
        <v>0</v>
      </c>
      <c r="Z39" s="136">
        <v>0</v>
      </c>
      <c r="AA39" s="116" t="s">
        <v>31</v>
      </c>
      <c r="AB39" s="17" t="s">
        <v>20</v>
      </c>
      <c r="AC39" s="80">
        <v>1084200</v>
      </c>
      <c r="AD39" s="80">
        <v>926200</v>
      </c>
      <c r="AE39" s="80">
        <v>1071583.8</v>
      </c>
      <c r="AF39" s="80">
        <v>1071583.8</v>
      </c>
      <c r="AG39" s="80">
        <v>1071583.8</v>
      </c>
      <c r="AH39" s="80">
        <v>1071583.8</v>
      </c>
      <c r="AI39" s="113">
        <f t="shared" si="2"/>
        <v>6296735.199999999</v>
      </c>
      <c r="AJ39" s="123">
        <v>2027</v>
      </c>
      <c r="AK39" s="51"/>
      <c r="AL39" s="51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</row>
    <row r="40" spans="1:49" s="20" customFormat="1" ht="15">
      <c r="A40" s="136">
        <v>0</v>
      </c>
      <c r="B40" s="136">
        <v>2</v>
      </c>
      <c r="C40" s="136">
        <v>7</v>
      </c>
      <c r="D40" s="137">
        <v>1</v>
      </c>
      <c r="E40" s="137">
        <v>2</v>
      </c>
      <c r="F40" s="137">
        <v>0</v>
      </c>
      <c r="G40" s="137">
        <v>4</v>
      </c>
      <c r="H40" s="137">
        <v>0</v>
      </c>
      <c r="I40" s="136">
        <v>3</v>
      </c>
      <c r="J40" s="136">
        <v>2</v>
      </c>
      <c r="K40" s="136">
        <v>0</v>
      </c>
      <c r="L40" s="136">
        <v>1</v>
      </c>
      <c r="M40" s="136">
        <v>1</v>
      </c>
      <c r="N40" s="136">
        <v>0</v>
      </c>
      <c r="O40" s="136">
        <v>3</v>
      </c>
      <c r="P40" s="136">
        <v>2</v>
      </c>
      <c r="Q40" s="136" t="s">
        <v>2</v>
      </c>
      <c r="R40" s="136">
        <v>0</v>
      </c>
      <c r="S40" s="136">
        <v>3</v>
      </c>
      <c r="T40" s="136">
        <v>2</v>
      </c>
      <c r="U40" s="136">
        <v>2</v>
      </c>
      <c r="V40" s="136">
        <v>1</v>
      </c>
      <c r="W40" s="136">
        <v>0</v>
      </c>
      <c r="X40" s="136">
        <v>1</v>
      </c>
      <c r="Y40" s="136">
        <v>0</v>
      </c>
      <c r="Z40" s="136">
        <v>0</v>
      </c>
      <c r="AA40" s="116" t="s">
        <v>32</v>
      </c>
      <c r="AB40" s="17" t="s">
        <v>20</v>
      </c>
      <c r="AC40" s="80">
        <v>995400</v>
      </c>
      <c r="AD40" s="80">
        <v>1035800</v>
      </c>
      <c r="AE40" s="80">
        <v>1034900</v>
      </c>
      <c r="AF40" s="80">
        <v>1034900</v>
      </c>
      <c r="AG40" s="80">
        <v>1034900</v>
      </c>
      <c r="AH40" s="80">
        <v>1034900</v>
      </c>
      <c r="AI40" s="113">
        <f t="shared" si="2"/>
        <v>6170800</v>
      </c>
      <c r="AJ40" s="123">
        <v>2027</v>
      </c>
      <c r="AK40" s="51"/>
      <c r="AL40" s="51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</row>
    <row r="41" spans="1:49" s="20" customFormat="1" ht="25.5" customHeight="1">
      <c r="A41" s="138"/>
      <c r="B41" s="138"/>
      <c r="C41" s="138"/>
      <c r="D41" s="139"/>
      <c r="E41" s="139"/>
      <c r="F41" s="139"/>
      <c r="G41" s="139"/>
      <c r="H41" s="139"/>
      <c r="I41" s="138"/>
      <c r="J41" s="138"/>
      <c r="K41" s="138"/>
      <c r="L41" s="138"/>
      <c r="M41" s="138"/>
      <c r="N41" s="138"/>
      <c r="O41" s="138"/>
      <c r="P41" s="138"/>
      <c r="Q41" s="138"/>
      <c r="R41" s="138">
        <v>0</v>
      </c>
      <c r="S41" s="138">
        <v>3</v>
      </c>
      <c r="T41" s="138">
        <v>2</v>
      </c>
      <c r="U41" s="138">
        <v>2</v>
      </c>
      <c r="V41" s="138">
        <v>1</v>
      </c>
      <c r="W41" s="138">
        <v>0</v>
      </c>
      <c r="X41" s="138">
        <v>1</v>
      </c>
      <c r="Y41" s="138">
        <v>0</v>
      </c>
      <c r="Z41" s="138">
        <v>1</v>
      </c>
      <c r="AA41" s="140" t="s">
        <v>76</v>
      </c>
      <c r="AB41" s="141" t="s">
        <v>54</v>
      </c>
      <c r="AC41" s="145">
        <v>415.2</v>
      </c>
      <c r="AD41" s="145">
        <v>415.2</v>
      </c>
      <c r="AE41" s="145">
        <v>415.2</v>
      </c>
      <c r="AF41" s="145">
        <v>415.2</v>
      </c>
      <c r="AG41" s="145">
        <v>415.2</v>
      </c>
      <c r="AH41" s="145">
        <v>415.2</v>
      </c>
      <c r="AI41" s="146">
        <f t="shared" si="2"/>
        <v>2491.2</v>
      </c>
      <c r="AJ41" s="144">
        <v>2027</v>
      </c>
      <c r="AK41" s="51"/>
      <c r="AL41" s="51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</row>
    <row r="42" spans="1:49" s="20" customFormat="1" ht="48">
      <c r="A42" s="138"/>
      <c r="B42" s="138"/>
      <c r="C42" s="138"/>
      <c r="D42" s="139"/>
      <c r="E42" s="139"/>
      <c r="F42" s="139"/>
      <c r="G42" s="139"/>
      <c r="H42" s="139"/>
      <c r="I42" s="138"/>
      <c r="J42" s="138"/>
      <c r="K42" s="138"/>
      <c r="L42" s="138"/>
      <c r="M42" s="138"/>
      <c r="N42" s="138"/>
      <c r="O42" s="138"/>
      <c r="P42" s="138"/>
      <c r="Q42" s="138"/>
      <c r="R42" s="138">
        <v>0</v>
      </c>
      <c r="S42" s="138">
        <v>3</v>
      </c>
      <c r="T42" s="138">
        <v>2</v>
      </c>
      <c r="U42" s="138">
        <v>2</v>
      </c>
      <c r="V42" s="138">
        <v>1</v>
      </c>
      <c r="W42" s="138">
        <v>0</v>
      </c>
      <c r="X42" s="138">
        <v>1</v>
      </c>
      <c r="Y42" s="138">
        <v>0</v>
      </c>
      <c r="Z42" s="138">
        <v>2</v>
      </c>
      <c r="AA42" s="140" t="s">
        <v>125</v>
      </c>
      <c r="AB42" s="141" t="s">
        <v>22</v>
      </c>
      <c r="AC42" s="142">
        <v>130</v>
      </c>
      <c r="AD42" s="142">
        <v>130</v>
      </c>
      <c r="AE42" s="142">
        <v>130</v>
      </c>
      <c r="AF42" s="142">
        <v>130</v>
      </c>
      <c r="AG42" s="142">
        <v>130</v>
      </c>
      <c r="AH42" s="142">
        <v>130</v>
      </c>
      <c r="AI42" s="143">
        <f t="shared" si="2"/>
        <v>780</v>
      </c>
      <c r="AJ42" s="144">
        <v>2027</v>
      </c>
      <c r="AK42" s="51"/>
      <c r="AL42" s="51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</row>
    <row r="43" spans="1:49" s="20" customFormat="1" ht="26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43">
        <v>0</v>
      </c>
      <c r="S43" s="43">
        <v>3</v>
      </c>
      <c r="T43" s="43">
        <v>2</v>
      </c>
      <c r="U43" s="43">
        <v>2</v>
      </c>
      <c r="V43" s="43">
        <v>1</v>
      </c>
      <c r="W43" s="43">
        <v>0</v>
      </c>
      <c r="X43" s="43">
        <v>2</v>
      </c>
      <c r="Y43" s="43">
        <v>0</v>
      </c>
      <c r="Z43" s="43">
        <v>0</v>
      </c>
      <c r="AA43" s="107" t="s">
        <v>81</v>
      </c>
      <c r="AB43" s="95" t="s">
        <v>20</v>
      </c>
      <c r="AC43" s="80">
        <f aca="true" t="shared" si="10" ref="AC43:AH43">AC44+AC45</f>
        <v>102000</v>
      </c>
      <c r="AD43" s="80">
        <f t="shared" si="10"/>
        <v>120000</v>
      </c>
      <c r="AE43" s="80">
        <f t="shared" si="10"/>
        <v>113750</v>
      </c>
      <c r="AF43" s="80">
        <f t="shared" si="10"/>
        <v>0</v>
      </c>
      <c r="AG43" s="80">
        <f t="shared" si="10"/>
        <v>0</v>
      </c>
      <c r="AH43" s="80">
        <f t="shared" si="10"/>
        <v>0</v>
      </c>
      <c r="AI43" s="113">
        <f t="shared" si="2"/>
        <v>335750</v>
      </c>
      <c r="AJ43" s="123">
        <v>2024</v>
      </c>
      <c r="AK43" s="51"/>
      <c r="AL43" s="51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</row>
    <row r="44" spans="1:49" s="20" customFormat="1" ht="15">
      <c r="A44" s="43">
        <v>0</v>
      </c>
      <c r="B44" s="43">
        <v>2</v>
      </c>
      <c r="C44" s="43">
        <v>7</v>
      </c>
      <c r="D44" s="67">
        <v>1</v>
      </c>
      <c r="E44" s="67">
        <v>2</v>
      </c>
      <c r="F44" s="67">
        <v>0</v>
      </c>
      <c r="G44" s="67">
        <v>4</v>
      </c>
      <c r="H44" s="67">
        <v>0</v>
      </c>
      <c r="I44" s="43">
        <v>3</v>
      </c>
      <c r="J44" s="43">
        <v>2</v>
      </c>
      <c r="K44" s="43">
        <v>0</v>
      </c>
      <c r="L44" s="43">
        <v>1</v>
      </c>
      <c r="M44" s="43" t="s">
        <v>1</v>
      </c>
      <c r="N44" s="43">
        <v>0</v>
      </c>
      <c r="O44" s="43">
        <v>4</v>
      </c>
      <c r="P44" s="43">
        <v>9</v>
      </c>
      <c r="Q44" s="43" t="s">
        <v>2</v>
      </c>
      <c r="R44" s="136">
        <v>0</v>
      </c>
      <c r="S44" s="136">
        <v>3</v>
      </c>
      <c r="T44" s="136">
        <v>2</v>
      </c>
      <c r="U44" s="136">
        <v>2</v>
      </c>
      <c r="V44" s="136">
        <v>1</v>
      </c>
      <c r="W44" s="136">
        <v>0</v>
      </c>
      <c r="X44" s="136">
        <v>2</v>
      </c>
      <c r="Y44" s="136">
        <v>0</v>
      </c>
      <c r="Z44" s="136">
        <v>0</v>
      </c>
      <c r="AA44" s="116" t="s">
        <v>31</v>
      </c>
      <c r="AB44" s="104" t="s">
        <v>20</v>
      </c>
      <c r="AC44" s="80">
        <v>12000</v>
      </c>
      <c r="AD44" s="80">
        <v>20000</v>
      </c>
      <c r="AE44" s="80">
        <v>20000</v>
      </c>
      <c r="AF44" s="80">
        <v>0</v>
      </c>
      <c r="AG44" s="80">
        <v>0</v>
      </c>
      <c r="AH44" s="80">
        <v>0</v>
      </c>
      <c r="AI44" s="113">
        <f t="shared" si="2"/>
        <v>52000</v>
      </c>
      <c r="AJ44" s="123">
        <v>2024</v>
      </c>
      <c r="AK44" s="51"/>
      <c r="AL44" s="51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</row>
    <row r="45" spans="1:49" s="20" customFormat="1" ht="15">
      <c r="A45" s="33">
        <v>0</v>
      </c>
      <c r="B45" s="33">
        <v>2</v>
      </c>
      <c r="C45" s="33">
        <v>7</v>
      </c>
      <c r="D45" s="34">
        <v>1</v>
      </c>
      <c r="E45" s="34">
        <v>2</v>
      </c>
      <c r="F45" s="34">
        <v>0</v>
      </c>
      <c r="G45" s="34">
        <v>4</v>
      </c>
      <c r="H45" s="34">
        <v>0</v>
      </c>
      <c r="I45" s="33">
        <v>3</v>
      </c>
      <c r="J45" s="33">
        <v>2</v>
      </c>
      <c r="K45" s="33">
        <v>0</v>
      </c>
      <c r="L45" s="33">
        <v>1</v>
      </c>
      <c r="M45" s="33">
        <v>1</v>
      </c>
      <c r="N45" s="33">
        <v>0</v>
      </c>
      <c r="O45" s="33">
        <v>4</v>
      </c>
      <c r="P45" s="33">
        <v>9</v>
      </c>
      <c r="Q45" s="33" t="s">
        <v>2</v>
      </c>
      <c r="R45" s="33">
        <v>0</v>
      </c>
      <c r="S45" s="33">
        <v>3</v>
      </c>
      <c r="T45" s="33">
        <v>2</v>
      </c>
      <c r="U45" s="33">
        <v>2</v>
      </c>
      <c r="V45" s="33">
        <v>1</v>
      </c>
      <c r="W45" s="33">
        <v>0</v>
      </c>
      <c r="X45" s="33">
        <v>2</v>
      </c>
      <c r="Y45" s="33">
        <v>0</v>
      </c>
      <c r="Z45" s="33">
        <v>0</v>
      </c>
      <c r="AA45" s="116" t="s">
        <v>32</v>
      </c>
      <c r="AB45" s="104" t="s">
        <v>20</v>
      </c>
      <c r="AC45" s="80">
        <v>90000</v>
      </c>
      <c r="AD45" s="80">
        <v>100000</v>
      </c>
      <c r="AE45" s="80">
        <v>93750</v>
      </c>
      <c r="AF45" s="80">
        <v>0</v>
      </c>
      <c r="AG45" s="80">
        <v>0</v>
      </c>
      <c r="AH45" s="80">
        <v>0</v>
      </c>
      <c r="AI45" s="113">
        <f t="shared" si="2"/>
        <v>283750</v>
      </c>
      <c r="AJ45" s="123">
        <v>2024</v>
      </c>
      <c r="AK45" s="51"/>
      <c r="AL45" s="51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</row>
    <row r="46" spans="1:49" s="20" customFormat="1" ht="24">
      <c r="A46" s="138"/>
      <c r="B46" s="138"/>
      <c r="C46" s="138"/>
      <c r="D46" s="139"/>
      <c r="E46" s="139"/>
      <c r="F46" s="139"/>
      <c r="G46" s="139"/>
      <c r="H46" s="139"/>
      <c r="I46" s="138"/>
      <c r="J46" s="138"/>
      <c r="K46" s="138"/>
      <c r="L46" s="138"/>
      <c r="M46" s="138"/>
      <c r="N46" s="138"/>
      <c r="O46" s="138"/>
      <c r="P46" s="138"/>
      <c r="Q46" s="138"/>
      <c r="R46" s="138">
        <v>0</v>
      </c>
      <c r="S46" s="138">
        <v>3</v>
      </c>
      <c r="T46" s="138">
        <v>2</v>
      </c>
      <c r="U46" s="138">
        <v>2</v>
      </c>
      <c r="V46" s="138">
        <v>1</v>
      </c>
      <c r="W46" s="138">
        <v>0</v>
      </c>
      <c r="X46" s="138">
        <v>2</v>
      </c>
      <c r="Y46" s="138">
        <v>0</v>
      </c>
      <c r="Z46" s="138">
        <v>1</v>
      </c>
      <c r="AA46" s="140" t="s">
        <v>80</v>
      </c>
      <c r="AB46" s="141" t="s">
        <v>22</v>
      </c>
      <c r="AC46" s="147">
        <v>1</v>
      </c>
      <c r="AD46" s="147">
        <v>1</v>
      </c>
      <c r="AE46" s="147">
        <v>1</v>
      </c>
      <c r="AF46" s="147">
        <v>0</v>
      </c>
      <c r="AG46" s="147">
        <v>0</v>
      </c>
      <c r="AH46" s="147">
        <v>0</v>
      </c>
      <c r="AI46" s="143">
        <f aca="true" t="shared" si="11" ref="AI46:AI52">AC46+AD46+AE46+AF46+AG46+AH46</f>
        <v>3</v>
      </c>
      <c r="AJ46" s="144">
        <v>2024</v>
      </c>
      <c r="AK46" s="51"/>
      <c r="AL46" s="51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</row>
    <row r="47" spans="1:49" s="20" customFormat="1" ht="36">
      <c r="A47" s="136"/>
      <c r="B47" s="136"/>
      <c r="C47" s="136"/>
      <c r="D47" s="137"/>
      <c r="E47" s="137"/>
      <c r="F47" s="137"/>
      <c r="G47" s="137"/>
      <c r="H47" s="137"/>
      <c r="I47" s="136"/>
      <c r="J47" s="136"/>
      <c r="K47" s="136"/>
      <c r="L47" s="136"/>
      <c r="M47" s="136"/>
      <c r="N47" s="136"/>
      <c r="O47" s="136"/>
      <c r="P47" s="136"/>
      <c r="Q47" s="136"/>
      <c r="R47" s="136">
        <v>0</v>
      </c>
      <c r="S47" s="136">
        <v>3</v>
      </c>
      <c r="T47" s="136">
        <v>2</v>
      </c>
      <c r="U47" s="136">
        <v>2</v>
      </c>
      <c r="V47" s="136">
        <v>1</v>
      </c>
      <c r="W47" s="136">
        <v>0</v>
      </c>
      <c r="X47" s="136">
        <v>2</v>
      </c>
      <c r="Y47" s="136">
        <v>0</v>
      </c>
      <c r="Z47" s="136">
        <v>0</v>
      </c>
      <c r="AA47" s="37" t="s">
        <v>77</v>
      </c>
      <c r="AB47" s="95" t="s">
        <v>44</v>
      </c>
      <c r="AC47" s="82" t="s">
        <v>27</v>
      </c>
      <c r="AD47" s="82" t="s">
        <v>27</v>
      </c>
      <c r="AE47" s="82" t="s">
        <v>27</v>
      </c>
      <c r="AF47" s="82" t="s">
        <v>27</v>
      </c>
      <c r="AG47" s="82" t="s">
        <v>27</v>
      </c>
      <c r="AH47" s="82" t="s">
        <v>27</v>
      </c>
      <c r="AI47" s="98" t="s">
        <v>27</v>
      </c>
      <c r="AJ47" s="123">
        <v>2027</v>
      </c>
      <c r="AK47" s="51"/>
      <c r="AL47" s="51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</row>
    <row r="48" spans="1:49" s="20" customFormat="1" ht="25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38">
        <v>0</v>
      </c>
      <c r="S48" s="138">
        <v>3</v>
      </c>
      <c r="T48" s="138">
        <v>2</v>
      </c>
      <c r="U48" s="138">
        <v>2</v>
      </c>
      <c r="V48" s="138">
        <v>1</v>
      </c>
      <c r="W48" s="138">
        <v>0</v>
      </c>
      <c r="X48" s="138">
        <v>2</v>
      </c>
      <c r="Y48" s="138">
        <v>0</v>
      </c>
      <c r="Z48" s="138">
        <v>1</v>
      </c>
      <c r="AA48" s="149" t="s">
        <v>78</v>
      </c>
      <c r="AB48" s="141" t="s">
        <v>55</v>
      </c>
      <c r="AC48" s="145">
        <v>7.5</v>
      </c>
      <c r="AD48" s="145">
        <v>7.5</v>
      </c>
      <c r="AE48" s="145">
        <v>7.5</v>
      </c>
      <c r="AF48" s="145">
        <v>7.5</v>
      </c>
      <c r="AG48" s="145">
        <v>7.5</v>
      </c>
      <c r="AH48" s="145">
        <v>7.5</v>
      </c>
      <c r="AI48" s="146">
        <f t="shared" si="11"/>
        <v>45</v>
      </c>
      <c r="AJ48" s="144">
        <v>2027</v>
      </c>
      <c r="AK48" s="51"/>
      <c r="AL48" s="5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</row>
    <row r="49" spans="1:49" s="20" customFormat="1" ht="24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38">
        <v>0</v>
      </c>
      <c r="S49" s="138">
        <v>3</v>
      </c>
      <c r="T49" s="138">
        <v>2</v>
      </c>
      <c r="U49" s="138">
        <v>2</v>
      </c>
      <c r="V49" s="138">
        <v>1</v>
      </c>
      <c r="W49" s="138">
        <v>0</v>
      </c>
      <c r="X49" s="138">
        <v>2</v>
      </c>
      <c r="Y49" s="138">
        <v>0</v>
      </c>
      <c r="Z49" s="138">
        <v>2</v>
      </c>
      <c r="AA49" s="149" t="s">
        <v>79</v>
      </c>
      <c r="AB49" s="141" t="s">
        <v>22</v>
      </c>
      <c r="AC49" s="142">
        <v>7800</v>
      </c>
      <c r="AD49" s="142">
        <v>6730</v>
      </c>
      <c r="AE49" s="142">
        <v>6800</v>
      </c>
      <c r="AF49" s="142">
        <v>7000</v>
      </c>
      <c r="AG49" s="142">
        <v>7500</v>
      </c>
      <c r="AH49" s="142">
        <v>8000</v>
      </c>
      <c r="AI49" s="143">
        <f t="shared" si="11"/>
        <v>43830</v>
      </c>
      <c r="AJ49" s="144">
        <v>2027</v>
      </c>
      <c r="AK49" s="51"/>
      <c r="AL49" s="5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</row>
    <row r="50" spans="1:49" s="20" customFormat="1" ht="24">
      <c r="A50" s="43"/>
      <c r="B50" s="43"/>
      <c r="C50" s="43"/>
      <c r="D50" s="67"/>
      <c r="E50" s="67"/>
      <c r="F50" s="67"/>
      <c r="G50" s="67"/>
      <c r="H50" s="67"/>
      <c r="I50" s="43"/>
      <c r="J50" s="43"/>
      <c r="K50" s="43"/>
      <c r="L50" s="43"/>
      <c r="M50" s="43"/>
      <c r="N50" s="43"/>
      <c r="O50" s="43"/>
      <c r="P50" s="43"/>
      <c r="Q50" s="43"/>
      <c r="R50" s="43">
        <v>0</v>
      </c>
      <c r="S50" s="43">
        <v>3</v>
      </c>
      <c r="T50" s="43">
        <v>2</v>
      </c>
      <c r="U50" s="43">
        <v>2</v>
      </c>
      <c r="V50" s="43">
        <v>2</v>
      </c>
      <c r="W50" s="43">
        <v>0</v>
      </c>
      <c r="X50" s="43">
        <v>0</v>
      </c>
      <c r="Y50" s="43">
        <v>0</v>
      </c>
      <c r="Z50" s="43">
        <v>0</v>
      </c>
      <c r="AA50" s="37" t="s">
        <v>91</v>
      </c>
      <c r="AB50" s="24" t="s">
        <v>20</v>
      </c>
      <c r="AC50" s="79">
        <f aca="true" t="shared" si="12" ref="AC50:AH50">AC52</f>
        <v>46494</v>
      </c>
      <c r="AD50" s="79">
        <f t="shared" si="12"/>
        <v>49779</v>
      </c>
      <c r="AE50" s="79">
        <f t="shared" si="12"/>
        <v>52218.17</v>
      </c>
      <c r="AF50" s="79">
        <f t="shared" si="12"/>
        <v>54306.9</v>
      </c>
      <c r="AG50" s="79">
        <f t="shared" si="12"/>
        <v>56479.17</v>
      </c>
      <c r="AH50" s="79">
        <f t="shared" si="12"/>
        <v>56479.17</v>
      </c>
      <c r="AI50" s="81">
        <f t="shared" si="11"/>
        <v>315756.41</v>
      </c>
      <c r="AJ50" s="121">
        <v>2027</v>
      </c>
      <c r="AK50" s="51"/>
      <c r="AL50" s="51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</row>
    <row r="51" spans="1:49" s="20" customFormat="1" ht="24">
      <c r="A51" s="138"/>
      <c r="B51" s="138"/>
      <c r="C51" s="138"/>
      <c r="D51" s="139"/>
      <c r="E51" s="139"/>
      <c r="F51" s="139"/>
      <c r="G51" s="139"/>
      <c r="H51" s="139"/>
      <c r="I51" s="138"/>
      <c r="J51" s="138"/>
      <c r="K51" s="138"/>
      <c r="L51" s="138"/>
      <c r="M51" s="138"/>
      <c r="N51" s="138"/>
      <c r="O51" s="138"/>
      <c r="P51" s="138"/>
      <c r="Q51" s="138"/>
      <c r="R51" s="138">
        <v>0</v>
      </c>
      <c r="S51" s="138">
        <v>3</v>
      </c>
      <c r="T51" s="138">
        <v>2</v>
      </c>
      <c r="U51" s="138">
        <v>2</v>
      </c>
      <c r="V51" s="138">
        <v>2</v>
      </c>
      <c r="W51" s="138">
        <v>0</v>
      </c>
      <c r="X51" s="138">
        <v>0</v>
      </c>
      <c r="Y51" s="138">
        <v>0</v>
      </c>
      <c r="Z51" s="138">
        <v>1</v>
      </c>
      <c r="AA51" s="149" t="s">
        <v>117</v>
      </c>
      <c r="AB51" s="141" t="s">
        <v>22</v>
      </c>
      <c r="AC51" s="147">
        <v>27</v>
      </c>
      <c r="AD51" s="142">
        <v>27</v>
      </c>
      <c r="AE51" s="142">
        <v>27</v>
      </c>
      <c r="AF51" s="142">
        <v>27</v>
      </c>
      <c r="AG51" s="142">
        <v>27</v>
      </c>
      <c r="AH51" s="142">
        <v>27</v>
      </c>
      <c r="AI51" s="143">
        <f t="shared" si="11"/>
        <v>162</v>
      </c>
      <c r="AJ51" s="144">
        <v>2027</v>
      </c>
      <c r="AK51" s="51"/>
      <c r="AL51" s="51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</row>
    <row r="52" spans="1:49" s="20" customFormat="1" ht="28.5" customHeight="1">
      <c r="A52" s="43">
        <v>0</v>
      </c>
      <c r="B52" s="43">
        <v>2</v>
      </c>
      <c r="C52" s="43">
        <v>7</v>
      </c>
      <c r="D52" s="67">
        <v>0</v>
      </c>
      <c r="E52" s="67">
        <v>4</v>
      </c>
      <c r="F52" s="67">
        <v>1</v>
      </c>
      <c r="G52" s="67">
        <v>2</v>
      </c>
      <c r="H52" s="67">
        <v>0</v>
      </c>
      <c r="I52" s="43">
        <v>3</v>
      </c>
      <c r="J52" s="43">
        <v>2</v>
      </c>
      <c r="K52" s="43">
        <v>0</v>
      </c>
      <c r="L52" s="43">
        <v>1</v>
      </c>
      <c r="M52" s="43">
        <v>2</v>
      </c>
      <c r="N52" s="43">
        <v>0</v>
      </c>
      <c r="O52" s="43">
        <v>0</v>
      </c>
      <c r="P52" s="43">
        <v>1</v>
      </c>
      <c r="Q52" s="43" t="s">
        <v>0</v>
      </c>
      <c r="R52" s="43">
        <v>0</v>
      </c>
      <c r="S52" s="43">
        <v>3</v>
      </c>
      <c r="T52" s="43">
        <v>2</v>
      </c>
      <c r="U52" s="43">
        <v>2</v>
      </c>
      <c r="V52" s="43">
        <v>2</v>
      </c>
      <c r="W52" s="43">
        <v>0</v>
      </c>
      <c r="X52" s="43">
        <v>1</v>
      </c>
      <c r="Y52" s="43">
        <v>0</v>
      </c>
      <c r="Z52" s="43">
        <v>0</v>
      </c>
      <c r="AA52" s="41" t="s">
        <v>82</v>
      </c>
      <c r="AB52" s="17" t="s">
        <v>20</v>
      </c>
      <c r="AC52" s="79">
        <v>46494</v>
      </c>
      <c r="AD52" s="79">
        <v>49779</v>
      </c>
      <c r="AE52" s="79">
        <v>52218.17</v>
      </c>
      <c r="AF52" s="79">
        <v>54306.9</v>
      </c>
      <c r="AG52" s="79">
        <v>56479.17</v>
      </c>
      <c r="AH52" s="79">
        <v>56479.17</v>
      </c>
      <c r="AI52" s="81">
        <f t="shared" si="11"/>
        <v>315756.41</v>
      </c>
      <c r="AJ52" s="121">
        <v>2027</v>
      </c>
      <c r="AK52" s="51"/>
      <c r="AL52" s="51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</row>
    <row r="53" spans="1:49" s="20" customFormat="1" ht="36">
      <c r="A53" s="138"/>
      <c r="B53" s="138"/>
      <c r="C53" s="138"/>
      <c r="D53" s="139"/>
      <c r="E53" s="139"/>
      <c r="F53" s="139"/>
      <c r="G53" s="139"/>
      <c r="H53" s="139"/>
      <c r="I53" s="138"/>
      <c r="J53" s="138"/>
      <c r="K53" s="138"/>
      <c r="L53" s="138"/>
      <c r="M53" s="138"/>
      <c r="N53" s="138"/>
      <c r="O53" s="138"/>
      <c r="P53" s="138"/>
      <c r="Q53" s="138"/>
      <c r="R53" s="138">
        <v>0</v>
      </c>
      <c r="S53" s="138">
        <v>3</v>
      </c>
      <c r="T53" s="138">
        <v>2</v>
      </c>
      <c r="U53" s="138">
        <v>2</v>
      </c>
      <c r="V53" s="138">
        <v>2</v>
      </c>
      <c r="W53" s="138">
        <v>0</v>
      </c>
      <c r="X53" s="138">
        <v>1</v>
      </c>
      <c r="Y53" s="138">
        <v>0</v>
      </c>
      <c r="Z53" s="138">
        <v>1</v>
      </c>
      <c r="AA53" s="149" t="s">
        <v>83</v>
      </c>
      <c r="AB53" s="141" t="s">
        <v>22</v>
      </c>
      <c r="AC53" s="147">
        <v>96</v>
      </c>
      <c r="AD53" s="142">
        <v>96</v>
      </c>
      <c r="AE53" s="142">
        <v>96</v>
      </c>
      <c r="AF53" s="142">
        <v>96</v>
      </c>
      <c r="AG53" s="142">
        <v>96</v>
      </c>
      <c r="AH53" s="142">
        <v>96</v>
      </c>
      <c r="AI53" s="143">
        <f>AC53+AD53+AE53+AF53+AG53+AH53</f>
        <v>576</v>
      </c>
      <c r="AJ53" s="144">
        <v>2027</v>
      </c>
      <c r="AK53" s="51"/>
      <c r="AL53" s="51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</row>
    <row r="54" spans="1:49" s="20" customFormat="1" ht="48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>
        <v>0</v>
      </c>
      <c r="S54" s="136">
        <v>3</v>
      </c>
      <c r="T54" s="153">
        <v>2</v>
      </c>
      <c r="U54" s="153">
        <v>2</v>
      </c>
      <c r="V54" s="153">
        <v>2</v>
      </c>
      <c r="W54" s="153">
        <v>0</v>
      </c>
      <c r="X54" s="153">
        <v>2</v>
      </c>
      <c r="Y54" s="153">
        <v>0</v>
      </c>
      <c r="Z54" s="153">
        <v>0</v>
      </c>
      <c r="AA54" s="107" t="s">
        <v>92</v>
      </c>
      <c r="AB54" s="104" t="s">
        <v>44</v>
      </c>
      <c r="AC54" s="82" t="s">
        <v>27</v>
      </c>
      <c r="AD54" s="82" t="s">
        <v>27</v>
      </c>
      <c r="AE54" s="82" t="s">
        <v>27</v>
      </c>
      <c r="AF54" s="82" t="s">
        <v>27</v>
      </c>
      <c r="AG54" s="82" t="s">
        <v>27</v>
      </c>
      <c r="AH54" s="82" t="s">
        <v>27</v>
      </c>
      <c r="AI54" s="98" t="s">
        <v>27</v>
      </c>
      <c r="AJ54" s="124">
        <v>2027</v>
      </c>
      <c r="AK54" s="55">
        <f>AK55+AK56</f>
        <v>2685500</v>
      </c>
      <c r="AL54" s="55"/>
      <c r="AM54" s="55">
        <f aca="true" t="shared" si="13" ref="AM54:AR54">AM55+AM56</f>
        <v>2685500</v>
      </c>
      <c r="AN54" s="55">
        <f t="shared" si="13"/>
        <v>0</v>
      </c>
      <c r="AO54" s="55">
        <f t="shared" si="13"/>
        <v>0</v>
      </c>
      <c r="AP54" s="55">
        <f t="shared" si="13"/>
        <v>0</v>
      </c>
      <c r="AQ54" s="55">
        <f t="shared" si="13"/>
        <v>0</v>
      </c>
      <c r="AR54" s="55">
        <f t="shared" si="13"/>
        <v>0</v>
      </c>
      <c r="AS54" s="55">
        <f>AM54+AN54+AO54+AP54+AQ54+AR54</f>
        <v>2685500</v>
      </c>
      <c r="AT54" s="55"/>
      <c r="AU54" s="55"/>
      <c r="AV54" s="55"/>
      <c r="AW54" s="55"/>
    </row>
    <row r="55" spans="1:49" s="20" customFormat="1" ht="48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>
        <v>0</v>
      </c>
      <c r="S55" s="138">
        <v>3</v>
      </c>
      <c r="T55" s="150">
        <v>2</v>
      </c>
      <c r="U55" s="150">
        <v>2</v>
      </c>
      <c r="V55" s="150">
        <v>2</v>
      </c>
      <c r="W55" s="150">
        <v>0</v>
      </c>
      <c r="X55" s="150">
        <v>2</v>
      </c>
      <c r="Y55" s="150">
        <v>0</v>
      </c>
      <c r="Z55" s="150">
        <v>1</v>
      </c>
      <c r="AA55" s="149" t="s">
        <v>93</v>
      </c>
      <c r="AB55" s="141" t="s">
        <v>152</v>
      </c>
      <c r="AC55" s="142">
        <v>1</v>
      </c>
      <c r="AD55" s="142">
        <v>1</v>
      </c>
      <c r="AE55" s="142">
        <v>1</v>
      </c>
      <c r="AF55" s="142">
        <v>1</v>
      </c>
      <c r="AG55" s="142">
        <v>1</v>
      </c>
      <c r="AH55" s="142">
        <v>1</v>
      </c>
      <c r="AI55" s="143">
        <f>AC55+AD55+AE55+AF55+AG55+AH55</f>
        <v>6</v>
      </c>
      <c r="AJ55" s="151">
        <v>2027</v>
      </c>
      <c r="AK55" s="55">
        <f>AI61</f>
        <v>471140.35</v>
      </c>
      <c r="AL55" s="55" t="s">
        <v>131</v>
      </c>
      <c r="AM55" s="55">
        <f aca="true" t="shared" si="14" ref="AM55:AR56">AC61</f>
        <v>471140.35</v>
      </c>
      <c r="AN55" s="55">
        <f t="shared" si="14"/>
        <v>0</v>
      </c>
      <c r="AO55" s="55">
        <f t="shared" si="14"/>
        <v>0</v>
      </c>
      <c r="AP55" s="55">
        <f t="shared" si="14"/>
        <v>0</v>
      </c>
      <c r="AQ55" s="55">
        <f t="shared" si="14"/>
        <v>0</v>
      </c>
      <c r="AR55" s="55">
        <f t="shared" si="14"/>
        <v>0</v>
      </c>
      <c r="AS55" s="55">
        <f>AM55+AN55+AO55+AP55+AQ55+AR55</f>
        <v>471140.35</v>
      </c>
      <c r="AT55" s="55"/>
      <c r="AU55" s="55"/>
      <c r="AV55" s="55"/>
      <c r="AW55" s="55"/>
    </row>
    <row r="56" spans="1:49" s="20" customFormat="1" ht="27.7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>
        <v>0</v>
      </c>
      <c r="S56" s="134">
        <v>3</v>
      </c>
      <c r="T56" s="152">
        <v>3</v>
      </c>
      <c r="U56" s="152">
        <v>3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06" t="s">
        <v>116</v>
      </c>
      <c r="AB56" s="112" t="s">
        <v>20</v>
      </c>
      <c r="AC56" s="115">
        <f aca="true" t="shared" si="15" ref="AC56:AH56">AC57+AC66+AC72</f>
        <v>2685500</v>
      </c>
      <c r="AD56" s="115">
        <f t="shared" si="15"/>
        <v>0</v>
      </c>
      <c r="AE56" s="115">
        <f t="shared" si="15"/>
        <v>0</v>
      </c>
      <c r="AF56" s="115">
        <f t="shared" si="15"/>
        <v>0</v>
      </c>
      <c r="AG56" s="115">
        <f t="shared" si="15"/>
        <v>0</v>
      </c>
      <c r="AH56" s="115">
        <f t="shared" si="15"/>
        <v>0</v>
      </c>
      <c r="AI56" s="117">
        <f>AC56+AD56+AE56+AF56+AG56+AH56</f>
        <v>2685500</v>
      </c>
      <c r="AJ56" s="125">
        <v>2027</v>
      </c>
      <c r="AK56" s="55">
        <f>AI62</f>
        <v>2214359.65</v>
      </c>
      <c r="AL56" s="55" t="s">
        <v>132</v>
      </c>
      <c r="AM56" s="55">
        <f t="shared" si="14"/>
        <v>2214359.65</v>
      </c>
      <c r="AN56" s="55">
        <f t="shared" si="14"/>
        <v>0</v>
      </c>
      <c r="AO56" s="55">
        <f t="shared" si="14"/>
        <v>0</v>
      </c>
      <c r="AP56" s="55">
        <f t="shared" si="14"/>
        <v>0</v>
      </c>
      <c r="AQ56" s="55">
        <f t="shared" si="14"/>
        <v>0</v>
      </c>
      <c r="AR56" s="55">
        <f t="shared" si="14"/>
        <v>0</v>
      </c>
      <c r="AS56" s="55">
        <f>AM56+AN56+AO56+AP56+AQ56+AR56</f>
        <v>2214359.65</v>
      </c>
      <c r="AT56" s="55"/>
      <c r="AU56" s="55"/>
      <c r="AV56" s="55"/>
      <c r="AW56" s="55"/>
    </row>
    <row r="57" spans="1:49" s="20" customFormat="1" ht="2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>
        <v>0</v>
      </c>
      <c r="S57" s="43">
        <v>3</v>
      </c>
      <c r="T57" s="45">
        <v>3</v>
      </c>
      <c r="U57" s="45">
        <v>3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37" t="s">
        <v>98</v>
      </c>
      <c r="AB57" s="17" t="s">
        <v>20</v>
      </c>
      <c r="AC57" s="79">
        <f aca="true" t="shared" si="16" ref="AC57:AH57">AC59</f>
        <v>2685500</v>
      </c>
      <c r="AD57" s="79">
        <f t="shared" si="16"/>
        <v>0</v>
      </c>
      <c r="AE57" s="79">
        <f t="shared" si="16"/>
        <v>0</v>
      </c>
      <c r="AF57" s="79">
        <f t="shared" si="16"/>
        <v>0</v>
      </c>
      <c r="AG57" s="79">
        <f t="shared" si="16"/>
        <v>0</v>
      </c>
      <c r="AH57" s="79">
        <f t="shared" si="16"/>
        <v>0</v>
      </c>
      <c r="AI57" s="81">
        <f>AC57+AD57+AE57+AF57+AG57+AH57</f>
        <v>2685500</v>
      </c>
      <c r="AJ57" s="126">
        <v>2022</v>
      </c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</row>
    <row r="58" spans="1:49" s="20" customFormat="1" ht="48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>
        <v>0</v>
      </c>
      <c r="S58" s="138">
        <v>3</v>
      </c>
      <c r="T58" s="150">
        <v>3</v>
      </c>
      <c r="U58" s="150">
        <v>3</v>
      </c>
      <c r="V58" s="150">
        <v>1</v>
      </c>
      <c r="W58" s="150">
        <v>0</v>
      </c>
      <c r="X58" s="150">
        <v>0</v>
      </c>
      <c r="Y58" s="150">
        <v>0</v>
      </c>
      <c r="Z58" s="150">
        <v>1</v>
      </c>
      <c r="AA58" s="149" t="s">
        <v>99</v>
      </c>
      <c r="AB58" s="141" t="s">
        <v>22</v>
      </c>
      <c r="AC58" s="154">
        <v>25</v>
      </c>
      <c r="AD58" s="154">
        <v>50</v>
      </c>
      <c r="AE58" s="154">
        <v>50</v>
      </c>
      <c r="AF58" s="154">
        <v>50</v>
      </c>
      <c r="AG58" s="154">
        <v>70</v>
      </c>
      <c r="AH58" s="154">
        <v>100</v>
      </c>
      <c r="AI58" s="155">
        <f>AC58+AD58+AE58+AF58+AG58+AH58</f>
        <v>345</v>
      </c>
      <c r="AJ58" s="151">
        <v>2027</v>
      </c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</row>
    <row r="59" spans="1:49" s="20" customFormat="1" ht="24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45">
        <v>0</v>
      </c>
      <c r="S59" s="43">
        <v>3</v>
      </c>
      <c r="T59" s="45">
        <v>3</v>
      </c>
      <c r="U59" s="45">
        <v>3</v>
      </c>
      <c r="V59" s="45">
        <v>1</v>
      </c>
      <c r="W59" s="45">
        <v>0</v>
      </c>
      <c r="X59" s="45">
        <v>1</v>
      </c>
      <c r="Y59" s="45">
        <v>0</v>
      </c>
      <c r="Z59" s="45">
        <v>0</v>
      </c>
      <c r="AA59" s="41" t="s">
        <v>100</v>
      </c>
      <c r="AB59" s="17" t="s">
        <v>20</v>
      </c>
      <c r="AC59" s="99">
        <f aca="true" t="shared" si="17" ref="AC59:AH59">AC61+AC62</f>
        <v>2685500</v>
      </c>
      <c r="AD59" s="99">
        <f t="shared" si="17"/>
        <v>0</v>
      </c>
      <c r="AE59" s="99">
        <f t="shared" si="17"/>
        <v>0</v>
      </c>
      <c r="AF59" s="99">
        <f t="shared" si="17"/>
        <v>0</v>
      </c>
      <c r="AG59" s="99">
        <f t="shared" si="17"/>
        <v>0</v>
      </c>
      <c r="AH59" s="99">
        <f t="shared" si="17"/>
        <v>0</v>
      </c>
      <c r="AI59" s="74">
        <f>AC59+AD59+AE59+AF59+AG59+AH59</f>
        <v>2685500</v>
      </c>
      <c r="AJ59" s="171">
        <v>2022</v>
      </c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</row>
    <row r="60" spans="1:49" s="20" customFormat="1" ht="1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5"/>
      <c r="S60" s="43"/>
      <c r="T60" s="45"/>
      <c r="U60" s="45"/>
      <c r="V60" s="45"/>
      <c r="W60" s="45"/>
      <c r="X60" s="45"/>
      <c r="Y60" s="45"/>
      <c r="Z60" s="45"/>
      <c r="AA60" s="41" t="s">
        <v>43</v>
      </c>
      <c r="AB60" s="17"/>
      <c r="AC60" s="70"/>
      <c r="AD60" s="70"/>
      <c r="AE60" s="70"/>
      <c r="AF60" s="70"/>
      <c r="AG60" s="70"/>
      <c r="AH60" s="70"/>
      <c r="AI60" s="127"/>
      <c r="AJ60" s="127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</row>
    <row r="61" spans="1:49" s="20" customFormat="1" ht="15">
      <c r="A61" s="45">
        <v>0</v>
      </c>
      <c r="B61" s="45">
        <v>2</v>
      </c>
      <c r="C61" s="45">
        <v>7</v>
      </c>
      <c r="D61" s="45">
        <v>0</v>
      </c>
      <c r="E61" s="45">
        <v>4</v>
      </c>
      <c r="F61" s="45">
        <v>1</v>
      </c>
      <c r="G61" s="45">
        <v>2</v>
      </c>
      <c r="H61" s="45">
        <v>0</v>
      </c>
      <c r="I61" s="45">
        <v>3</v>
      </c>
      <c r="J61" s="45">
        <v>3</v>
      </c>
      <c r="K61" s="45">
        <v>0</v>
      </c>
      <c r="L61" s="45">
        <v>1</v>
      </c>
      <c r="M61" s="45" t="s">
        <v>1</v>
      </c>
      <c r="N61" s="45">
        <v>0</v>
      </c>
      <c r="O61" s="45">
        <v>8</v>
      </c>
      <c r="P61" s="45">
        <v>6</v>
      </c>
      <c r="Q61" s="45" t="s">
        <v>0</v>
      </c>
      <c r="R61" s="153">
        <v>0</v>
      </c>
      <c r="S61" s="136">
        <v>3</v>
      </c>
      <c r="T61" s="153">
        <v>3</v>
      </c>
      <c r="U61" s="153">
        <v>3</v>
      </c>
      <c r="V61" s="153">
        <v>1</v>
      </c>
      <c r="W61" s="153">
        <v>0</v>
      </c>
      <c r="X61" s="153">
        <v>1</v>
      </c>
      <c r="Y61" s="153">
        <v>0</v>
      </c>
      <c r="Z61" s="153">
        <v>0</v>
      </c>
      <c r="AA61" s="23" t="s">
        <v>31</v>
      </c>
      <c r="AB61" s="17" t="s">
        <v>20</v>
      </c>
      <c r="AC61" s="79">
        <v>471140.35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81">
        <f>AC61+AD61+AE61+AF61+AG61+AH61</f>
        <v>471140.35</v>
      </c>
      <c r="AJ61" s="126">
        <v>2022</v>
      </c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</row>
    <row r="62" spans="1:49" s="20" customFormat="1" ht="15">
      <c r="A62" s="45">
        <v>0</v>
      </c>
      <c r="B62" s="45">
        <v>2</v>
      </c>
      <c r="C62" s="45">
        <v>7</v>
      </c>
      <c r="D62" s="45">
        <v>0</v>
      </c>
      <c r="E62" s="45">
        <v>4</v>
      </c>
      <c r="F62" s="45">
        <v>1</v>
      </c>
      <c r="G62" s="45">
        <v>2</v>
      </c>
      <c r="H62" s="45">
        <v>0</v>
      </c>
      <c r="I62" s="45">
        <v>3</v>
      </c>
      <c r="J62" s="45">
        <v>3</v>
      </c>
      <c r="K62" s="45">
        <v>0</v>
      </c>
      <c r="L62" s="45">
        <v>1</v>
      </c>
      <c r="M62" s="45">
        <v>1</v>
      </c>
      <c r="N62" s="45">
        <v>0</v>
      </c>
      <c r="O62" s="45">
        <v>8</v>
      </c>
      <c r="P62" s="45">
        <v>6</v>
      </c>
      <c r="Q62" s="45" t="s">
        <v>0</v>
      </c>
      <c r="R62" s="45">
        <v>0</v>
      </c>
      <c r="S62" s="43">
        <v>3</v>
      </c>
      <c r="T62" s="45">
        <v>3</v>
      </c>
      <c r="U62" s="44">
        <v>3</v>
      </c>
      <c r="V62" s="44">
        <v>1</v>
      </c>
      <c r="W62" s="44">
        <v>0</v>
      </c>
      <c r="X62" s="44">
        <v>1</v>
      </c>
      <c r="Y62" s="44">
        <v>0</v>
      </c>
      <c r="Z62" s="44">
        <v>0</v>
      </c>
      <c r="AA62" s="23" t="s">
        <v>32</v>
      </c>
      <c r="AB62" s="17" t="s">
        <v>20</v>
      </c>
      <c r="AC62" s="79">
        <v>2214359.65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81">
        <f>AC62+AD62+AE62+AF62+AG62+AH62</f>
        <v>2214359.65</v>
      </c>
      <c r="AJ62" s="126">
        <v>2022</v>
      </c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</row>
    <row r="63" spans="1:49" s="20" customFormat="1" ht="36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>
        <v>0</v>
      </c>
      <c r="S63" s="138">
        <v>3</v>
      </c>
      <c r="T63" s="150">
        <v>3</v>
      </c>
      <c r="U63" s="150">
        <v>3</v>
      </c>
      <c r="V63" s="150">
        <v>1</v>
      </c>
      <c r="W63" s="150">
        <v>0</v>
      </c>
      <c r="X63" s="150">
        <v>1</v>
      </c>
      <c r="Y63" s="150">
        <v>0</v>
      </c>
      <c r="Z63" s="150">
        <v>1</v>
      </c>
      <c r="AA63" s="149" t="s">
        <v>101</v>
      </c>
      <c r="AB63" s="141" t="s">
        <v>22</v>
      </c>
      <c r="AC63" s="147">
        <v>1</v>
      </c>
      <c r="AD63" s="142">
        <v>0</v>
      </c>
      <c r="AE63" s="142">
        <v>0</v>
      </c>
      <c r="AF63" s="142">
        <v>0</v>
      </c>
      <c r="AG63" s="142">
        <v>0</v>
      </c>
      <c r="AH63" s="142">
        <v>0</v>
      </c>
      <c r="AI63" s="143">
        <f>AC63+AD63+AE63+AF63+AG63+AH63</f>
        <v>1</v>
      </c>
      <c r="AJ63" s="151">
        <v>2022</v>
      </c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</row>
    <row r="64" spans="1:49" s="20" customFormat="1" ht="3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0</v>
      </c>
      <c r="S64" s="43">
        <v>3</v>
      </c>
      <c r="T64" s="45">
        <v>3</v>
      </c>
      <c r="U64" s="44">
        <v>3</v>
      </c>
      <c r="V64" s="44">
        <v>1</v>
      </c>
      <c r="W64" s="44">
        <v>0</v>
      </c>
      <c r="X64" s="44">
        <v>2</v>
      </c>
      <c r="Y64" s="44">
        <v>0</v>
      </c>
      <c r="Z64" s="44">
        <v>0</v>
      </c>
      <c r="AA64" s="37" t="s">
        <v>102</v>
      </c>
      <c r="AB64" s="17" t="s">
        <v>44</v>
      </c>
      <c r="AC64" s="79" t="s">
        <v>27</v>
      </c>
      <c r="AD64" s="79" t="s">
        <v>27</v>
      </c>
      <c r="AE64" s="79" t="s">
        <v>27</v>
      </c>
      <c r="AF64" s="79" t="s">
        <v>27</v>
      </c>
      <c r="AG64" s="79" t="s">
        <v>27</v>
      </c>
      <c r="AH64" s="79" t="s">
        <v>27</v>
      </c>
      <c r="AI64" s="81" t="s">
        <v>27</v>
      </c>
      <c r="AJ64" s="128">
        <v>2027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</row>
    <row r="65" spans="1:49" s="20" customFormat="1" ht="36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>
        <v>0</v>
      </c>
      <c r="S65" s="138">
        <v>3</v>
      </c>
      <c r="T65" s="150">
        <v>3</v>
      </c>
      <c r="U65" s="150">
        <v>3</v>
      </c>
      <c r="V65" s="150">
        <v>1</v>
      </c>
      <c r="W65" s="150">
        <v>0</v>
      </c>
      <c r="X65" s="150">
        <v>2</v>
      </c>
      <c r="Y65" s="150">
        <v>0</v>
      </c>
      <c r="Z65" s="150">
        <v>1</v>
      </c>
      <c r="AA65" s="149" t="s">
        <v>103</v>
      </c>
      <c r="AB65" s="141" t="s">
        <v>22</v>
      </c>
      <c r="AC65" s="147">
        <v>3</v>
      </c>
      <c r="AD65" s="142">
        <v>3</v>
      </c>
      <c r="AE65" s="142">
        <v>3</v>
      </c>
      <c r="AF65" s="142">
        <v>3</v>
      </c>
      <c r="AG65" s="142">
        <v>3</v>
      </c>
      <c r="AH65" s="142">
        <v>3</v>
      </c>
      <c r="AI65" s="143">
        <f>AC65+AD65+AE65+AF65+AG65+AH65</f>
        <v>18</v>
      </c>
      <c r="AJ65" s="151">
        <v>2027</v>
      </c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</row>
    <row r="66" spans="1:49" s="20" customFormat="1" ht="28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>
        <v>0</v>
      </c>
      <c r="S66" s="43">
        <v>3</v>
      </c>
      <c r="T66" s="45">
        <v>3</v>
      </c>
      <c r="U66" s="44">
        <v>3</v>
      </c>
      <c r="V66" s="44">
        <v>2</v>
      </c>
      <c r="W66" s="44">
        <v>0</v>
      </c>
      <c r="X66" s="44">
        <v>0</v>
      </c>
      <c r="Y66" s="44">
        <v>0</v>
      </c>
      <c r="Z66" s="44">
        <v>0</v>
      </c>
      <c r="AA66" s="37" t="s">
        <v>104</v>
      </c>
      <c r="AB66" s="17" t="s">
        <v>20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6">
        <f>AC66+AD66+AE66+AF66+AG66+AH66</f>
        <v>0</v>
      </c>
      <c r="AJ66" s="128">
        <v>2027</v>
      </c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</row>
    <row r="67" spans="1:49" s="20" customFormat="1" ht="27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>
        <v>0</v>
      </c>
      <c r="S67" s="138">
        <v>3</v>
      </c>
      <c r="T67" s="150">
        <v>3</v>
      </c>
      <c r="U67" s="150">
        <v>3</v>
      </c>
      <c r="V67" s="150">
        <v>2</v>
      </c>
      <c r="W67" s="150">
        <v>0</v>
      </c>
      <c r="X67" s="150">
        <v>0</v>
      </c>
      <c r="Y67" s="150">
        <v>0</v>
      </c>
      <c r="Z67" s="150">
        <v>1</v>
      </c>
      <c r="AA67" s="149" t="s">
        <v>119</v>
      </c>
      <c r="AB67" s="141" t="s">
        <v>22</v>
      </c>
      <c r="AC67" s="147">
        <v>95</v>
      </c>
      <c r="AD67" s="142">
        <v>20</v>
      </c>
      <c r="AE67" s="142">
        <v>25</v>
      </c>
      <c r="AF67" s="142">
        <v>30</v>
      </c>
      <c r="AG67" s="142">
        <v>35</v>
      </c>
      <c r="AH67" s="142">
        <v>35</v>
      </c>
      <c r="AI67" s="143">
        <f>AC67+AD67+AE67+AF67+AG67+AH67</f>
        <v>240</v>
      </c>
      <c r="AJ67" s="151">
        <v>2027</v>
      </c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</row>
    <row r="68" spans="1:49" s="20" customFormat="1" ht="3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>
        <v>0</v>
      </c>
      <c r="S68" s="43">
        <v>3</v>
      </c>
      <c r="T68" s="45">
        <v>3</v>
      </c>
      <c r="U68" s="44">
        <v>3</v>
      </c>
      <c r="V68" s="44">
        <v>2</v>
      </c>
      <c r="W68" s="44">
        <v>0</v>
      </c>
      <c r="X68" s="44">
        <v>1</v>
      </c>
      <c r="Y68" s="44">
        <v>0</v>
      </c>
      <c r="Z68" s="44">
        <v>0</v>
      </c>
      <c r="AA68" s="37" t="s">
        <v>105</v>
      </c>
      <c r="AB68" s="17" t="s">
        <v>44</v>
      </c>
      <c r="AC68" s="72" t="s">
        <v>27</v>
      </c>
      <c r="AD68" s="77" t="s">
        <v>27</v>
      </c>
      <c r="AE68" s="77" t="s">
        <v>27</v>
      </c>
      <c r="AF68" s="77" t="s">
        <v>27</v>
      </c>
      <c r="AG68" s="77" t="s">
        <v>27</v>
      </c>
      <c r="AH68" s="77" t="s">
        <v>27</v>
      </c>
      <c r="AI68" s="78" t="s">
        <v>27</v>
      </c>
      <c r="AJ68" s="128">
        <v>2027</v>
      </c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</row>
    <row r="69" spans="1:49" s="20" customFormat="1" ht="39" customHeigh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>
        <v>0</v>
      </c>
      <c r="S69" s="138">
        <v>3</v>
      </c>
      <c r="T69" s="150">
        <v>3</v>
      </c>
      <c r="U69" s="150">
        <v>3</v>
      </c>
      <c r="V69" s="150">
        <v>2</v>
      </c>
      <c r="W69" s="150">
        <v>0</v>
      </c>
      <c r="X69" s="150">
        <v>1</v>
      </c>
      <c r="Y69" s="150">
        <v>0</v>
      </c>
      <c r="Z69" s="150">
        <v>1</v>
      </c>
      <c r="AA69" s="149" t="s">
        <v>106</v>
      </c>
      <c r="AB69" s="141" t="s">
        <v>22</v>
      </c>
      <c r="AC69" s="147">
        <v>35</v>
      </c>
      <c r="AD69" s="142">
        <v>35</v>
      </c>
      <c r="AE69" s="142">
        <v>40</v>
      </c>
      <c r="AF69" s="142">
        <v>40</v>
      </c>
      <c r="AG69" s="142">
        <v>40</v>
      </c>
      <c r="AH69" s="142">
        <v>40</v>
      </c>
      <c r="AI69" s="143">
        <f>AC69+AD69+AE69+AF69+AG69+AH69</f>
        <v>230</v>
      </c>
      <c r="AJ69" s="151">
        <v>2027</v>
      </c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</row>
    <row r="70" spans="1:49" s="20" customFormat="1" ht="3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>
        <v>0</v>
      </c>
      <c r="S70" s="43">
        <v>3</v>
      </c>
      <c r="T70" s="45">
        <v>3</v>
      </c>
      <c r="U70" s="45">
        <v>3</v>
      </c>
      <c r="V70" s="45">
        <v>2</v>
      </c>
      <c r="W70" s="45">
        <v>0</v>
      </c>
      <c r="X70" s="45">
        <v>2</v>
      </c>
      <c r="Y70" s="45">
        <v>0</v>
      </c>
      <c r="Z70" s="45">
        <v>0</v>
      </c>
      <c r="AA70" s="37" t="s">
        <v>107</v>
      </c>
      <c r="AB70" s="17" t="s">
        <v>44</v>
      </c>
      <c r="AC70" s="72" t="s">
        <v>27</v>
      </c>
      <c r="AD70" s="77" t="s">
        <v>27</v>
      </c>
      <c r="AE70" s="77" t="s">
        <v>27</v>
      </c>
      <c r="AF70" s="77" t="s">
        <v>27</v>
      </c>
      <c r="AG70" s="77" t="s">
        <v>27</v>
      </c>
      <c r="AH70" s="77" t="s">
        <v>27</v>
      </c>
      <c r="AI70" s="78" t="s">
        <v>27</v>
      </c>
      <c r="AJ70" s="126">
        <v>2027</v>
      </c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s="20" customFormat="1" ht="38.2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>
        <v>0</v>
      </c>
      <c r="S71" s="138">
        <v>3</v>
      </c>
      <c r="T71" s="150">
        <v>3</v>
      </c>
      <c r="U71" s="150">
        <v>3</v>
      </c>
      <c r="V71" s="150">
        <v>2</v>
      </c>
      <c r="W71" s="150">
        <v>0</v>
      </c>
      <c r="X71" s="150">
        <v>2</v>
      </c>
      <c r="Y71" s="150">
        <v>0</v>
      </c>
      <c r="Z71" s="150">
        <v>1</v>
      </c>
      <c r="AA71" s="149" t="s">
        <v>108</v>
      </c>
      <c r="AB71" s="141" t="s">
        <v>22</v>
      </c>
      <c r="AC71" s="147">
        <v>1</v>
      </c>
      <c r="AD71" s="142">
        <v>1</v>
      </c>
      <c r="AE71" s="142">
        <v>2</v>
      </c>
      <c r="AF71" s="142">
        <v>2</v>
      </c>
      <c r="AG71" s="142">
        <v>2</v>
      </c>
      <c r="AH71" s="142">
        <v>2</v>
      </c>
      <c r="AI71" s="143">
        <f>AC71++AD71+AE71+AF71+AG71++AH71</f>
        <v>10</v>
      </c>
      <c r="AJ71" s="151">
        <v>2027</v>
      </c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s="20" customFormat="1" ht="24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>
        <v>0</v>
      </c>
      <c r="S72" s="44">
        <v>3</v>
      </c>
      <c r="T72" s="44">
        <v>3</v>
      </c>
      <c r="U72" s="44">
        <v>3</v>
      </c>
      <c r="V72" s="44">
        <v>3</v>
      </c>
      <c r="W72" s="44">
        <v>0</v>
      </c>
      <c r="X72" s="44">
        <v>0</v>
      </c>
      <c r="Y72" s="44">
        <v>0</v>
      </c>
      <c r="Z72" s="44">
        <v>0</v>
      </c>
      <c r="AA72" s="41" t="s">
        <v>109</v>
      </c>
      <c r="AB72" s="17" t="s">
        <v>20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113">
        <f>AC72++AD72+AE72+AF72+AG72++AH72</f>
        <v>0</v>
      </c>
      <c r="AJ72" s="73">
        <v>2027</v>
      </c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pans="1:49" s="20" customFormat="1" ht="27.7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>
        <v>0</v>
      </c>
      <c r="S73" s="150">
        <v>3</v>
      </c>
      <c r="T73" s="150">
        <v>3</v>
      </c>
      <c r="U73" s="150">
        <v>3</v>
      </c>
      <c r="V73" s="150">
        <v>3</v>
      </c>
      <c r="W73" s="150">
        <v>0</v>
      </c>
      <c r="X73" s="150">
        <v>0</v>
      </c>
      <c r="Y73" s="150">
        <v>0</v>
      </c>
      <c r="Z73" s="150">
        <v>1</v>
      </c>
      <c r="AA73" s="149" t="s">
        <v>110</v>
      </c>
      <c r="AB73" s="141" t="s">
        <v>22</v>
      </c>
      <c r="AC73" s="147">
        <v>45</v>
      </c>
      <c r="AD73" s="147">
        <v>40</v>
      </c>
      <c r="AE73" s="147">
        <v>40</v>
      </c>
      <c r="AF73" s="147">
        <v>40</v>
      </c>
      <c r="AG73" s="147">
        <v>40</v>
      </c>
      <c r="AH73" s="147">
        <v>40</v>
      </c>
      <c r="AI73" s="144">
        <f>AC73++AD73+AE73+AF73+AG73++AH73</f>
        <v>245</v>
      </c>
      <c r="AJ73" s="144">
        <v>2027</v>
      </c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49" s="20" customFormat="1" ht="24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>
        <v>0</v>
      </c>
      <c r="S74" s="153">
        <v>3</v>
      </c>
      <c r="T74" s="153">
        <v>3</v>
      </c>
      <c r="U74" s="153">
        <v>3</v>
      </c>
      <c r="V74" s="153">
        <v>3</v>
      </c>
      <c r="W74" s="153">
        <v>0</v>
      </c>
      <c r="X74" s="153">
        <v>1</v>
      </c>
      <c r="Y74" s="153">
        <v>0</v>
      </c>
      <c r="Z74" s="153">
        <v>0</v>
      </c>
      <c r="AA74" s="107" t="s">
        <v>111</v>
      </c>
      <c r="AB74" s="17" t="s">
        <v>44</v>
      </c>
      <c r="AC74" s="71" t="s">
        <v>27</v>
      </c>
      <c r="AD74" s="71" t="s">
        <v>27</v>
      </c>
      <c r="AE74" s="71" t="s">
        <v>27</v>
      </c>
      <c r="AF74" s="71" t="s">
        <v>27</v>
      </c>
      <c r="AG74" s="71" t="s">
        <v>27</v>
      </c>
      <c r="AH74" s="71" t="s">
        <v>27</v>
      </c>
      <c r="AI74" s="73" t="s">
        <v>27</v>
      </c>
      <c r="AJ74" s="123">
        <v>2027</v>
      </c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49" s="20" customFormat="1" ht="25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>
        <v>0</v>
      </c>
      <c r="S75" s="150">
        <v>3</v>
      </c>
      <c r="T75" s="150">
        <v>3</v>
      </c>
      <c r="U75" s="150">
        <v>3</v>
      </c>
      <c r="V75" s="150">
        <v>3</v>
      </c>
      <c r="W75" s="150">
        <v>0</v>
      </c>
      <c r="X75" s="150">
        <v>1</v>
      </c>
      <c r="Y75" s="150">
        <v>0</v>
      </c>
      <c r="Z75" s="150">
        <v>1</v>
      </c>
      <c r="AA75" s="149" t="s">
        <v>112</v>
      </c>
      <c r="AB75" s="141" t="s">
        <v>22</v>
      </c>
      <c r="AC75" s="147">
        <v>5</v>
      </c>
      <c r="AD75" s="147">
        <v>1</v>
      </c>
      <c r="AE75" s="147">
        <v>1</v>
      </c>
      <c r="AF75" s="147">
        <v>1</v>
      </c>
      <c r="AG75" s="147">
        <v>1</v>
      </c>
      <c r="AH75" s="147">
        <v>1</v>
      </c>
      <c r="AI75" s="144">
        <f>AC75++AD75+AE75+AF75+AG75++AH75</f>
        <v>10</v>
      </c>
      <c r="AJ75" s="144">
        <v>2027</v>
      </c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</row>
    <row r="76" spans="1:49" s="20" customFormat="1" ht="36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>
        <v>0</v>
      </c>
      <c r="S76" s="150">
        <v>3</v>
      </c>
      <c r="T76" s="150">
        <v>3</v>
      </c>
      <c r="U76" s="150">
        <v>3</v>
      </c>
      <c r="V76" s="150">
        <v>3</v>
      </c>
      <c r="W76" s="150">
        <v>0</v>
      </c>
      <c r="X76" s="150">
        <v>1</v>
      </c>
      <c r="Y76" s="150">
        <v>0</v>
      </c>
      <c r="Z76" s="150">
        <v>2</v>
      </c>
      <c r="AA76" s="149" t="s">
        <v>113</v>
      </c>
      <c r="AB76" s="141" t="s">
        <v>22</v>
      </c>
      <c r="AC76" s="147">
        <v>8</v>
      </c>
      <c r="AD76" s="147">
        <v>3</v>
      </c>
      <c r="AE76" s="147">
        <v>4</v>
      </c>
      <c r="AF76" s="147">
        <v>5</v>
      </c>
      <c r="AG76" s="147">
        <v>5</v>
      </c>
      <c r="AH76" s="147">
        <v>5</v>
      </c>
      <c r="AI76" s="144">
        <f>AC76+AD76+AE76+AF76+AG76+AH76</f>
        <v>30</v>
      </c>
      <c r="AJ76" s="144">
        <v>2027</v>
      </c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49" s="20" customFormat="1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v>0</v>
      </c>
      <c r="S77" s="19">
        <v>3</v>
      </c>
      <c r="T77" s="19">
        <v>3</v>
      </c>
      <c r="U77" s="19">
        <v>3</v>
      </c>
      <c r="V77" s="19">
        <v>3</v>
      </c>
      <c r="W77" s="19">
        <v>0</v>
      </c>
      <c r="X77" s="19">
        <v>2</v>
      </c>
      <c r="Y77" s="19">
        <v>0</v>
      </c>
      <c r="Z77" s="19">
        <v>0</v>
      </c>
      <c r="AA77" s="107" t="s">
        <v>114</v>
      </c>
      <c r="AB77" s="17" t="s">
        <v>44</v>
      </c>
      <c r="AC77" s="71" t="s">
        <v>27</v>
      </c>
      <c r="AD77" s="71" t="s">
        <v>27</v>
      </c>
      <c r="AE77" s="71" t="s">
        <v>27</v>
      </c>
      <c r="AF77" s="71" t="s">
        <v>27</v>
      </c>
      <c r="AG77" s="71" t="s">
        <v>27</v>
      </c>
      <c r="AH77" s="71" t="s">
        <v>27</v>
      </c>
      <c r="AI77" s="73" t="s">
        <v>27</v>
      </c>
      <c r="AJ77" s="123">
        <v>2027</v>
      </c>
      <c r="AK77" s="55">
        <f>AK78+AK79</f>
        <v>9400000</v>
      </c>
      <c r="AL77" s="55"/>
      <c r="AM77" s="55">
        <f aca="true" t="shared" si="18" ref="AM77:AR77">AM78+AM79</f>
        <v>0</v>
      </c>
      <c r="AN77" s="55">
        <f t="shared" si="18"/>
        <v>5400000</v>
      </c>
      <c r="AO77" s="55">
        <f t="shared" si="18"/>
        <v>4000000</v>
      </c>
      <c r="AP77" s="55">
        <f t="shared" si="18"/>
        <v>0</v>
      </c>
      <c r="AQ77" s="55">
        <f t="shared" si="18"/>
        <v>0</v>
      </c>
      <c r="AR77" s="55">
        <f t="shared" si="18"/>
        <v>0</v>
      </c>
      <c r="AS77" s="55">
        <f>AM77+AN77+AO77+AP77+AQ77+AR77</f>
        <v>9400000</v>
      </c>
      <c r="AT77" s="55"/>
      <c r="AU77" s="55"/>
      <c r="AV77" s="55"/>
      <c r="AW77" s="55"/>
    </row>
    <row r="78" spans="1:49" s="20" customFormat="1" ht="36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>
        <v>0</v>
      </c>
      <c r="S78" s="163">
        <v>3</v>
      </c>
      <c r="T78" s="163">
        <v>3</v>
      </c>
      <c r="U78" s="163">
        <v>3</v>
      </c>
      <c r="V78" s="163">
        <v>3</v>
      </c>
      <c r="W78" s="163">
        <v>0</v>
      </c>
      <c r="X78" s="163">
        <v>2</v>
      </c>
      <c r="Y78" s="163">
        <v>0</v>
      </c>
      <c r="Z78" s="163">
        <v>1</v>
      </c>
      <c r="AA78" s="149" t="s">
        <v>115</v>
      </c>
      <c r="AB78" s="141" t="s">
        <v>22</v>
      </c>
      <c r="AC78" s="156">
        <v>25</v>
      </c>
      <c r="AD78" s="156">
        <v>20</v>
      </c>
      <c r="AE78" s="156">
        <v>20</v>
      </c>
      <c r="AF78" s="156">
        <v>25</v>
      </c>
      <c r="AG78" s="156">
        <v>30</v>
      </c>
      <c r="AH78" s="156">
        <v>35</v>
      </c>
      <c r="AI78" s="157">
        <f>AC78+AD78+AE78+AF78+AG78+AH78</f>
        <v>155</v>
      </c>
      <c r="AJ78" s="157">
        <v>2027</v>
      </c>
      <c r="AK78" s="55">
        <f>AI83+AI85+AI88+AI96</f>
        <v>9400000</v>
      </c>
      <c r="AL78" s="55" t="s">
        <v>131</v>
      </c>
      <c r="AM78" s="55">
        <v>0</v>
      </c>
      <c r="AN78" s="55">
        <f>AD83+AD85</f>
        <v>5400000</v>
      </c>
      <c r="AO78" s="55">
        <f>AE83+AE85+AE88+AE96</f>
        <v>4000000</v>
      </c>
      <c r="AP78" s="55">
        <f>AF83+AF85+AF88+AF96</f>
        <v>0</v>
      </c>
      <c r="AQ78" s="55">
        <f>AG83+AG85+AG88+AG96</f>
        <v>0</v>
      </c>
      <c r="AR78" s="55">
        <f>AH83+AH85+AH88+AH96</f>
        <v>0</v>
      </c>
      <c r="AS78" s="55">
        <f>AM78+AN78+AO78+AP78+AQ78+AR78</f>
        <v>9400000</v>
      </c>
      <c r="AT78" s="55"/>
      <c r="AU78" s="55"/>
      <c r="AV78" s="55"/>
      <c r="AW78" s="55"/>
    </row>
    <row r="79" spans="1:49" s="20" customFormat="1" ht="48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>
        <v>0</v>
      </c>
      <c r="S79" s="164">
        <v>3</v>
      </c>
      <c r="T79" s="164">
        <v>4</v>
      </c>
      <c r="U79" s="164">
        <v>4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06" t="s">
        <v>135</v>
      </c>
      <c r="AB79" s="112" t="s">
        <v>22</v>
      </c>
      <c r="AC79" s="118" t="s">
        <v>147</v>
      </c>
      <c r="AD79" s="119">
        <f>AD80</f>
        <v>5400000</v>
      </c>
      <c r="AE79" s="119">
        <f>AE80+AE90</f>
        <v>4000000</v>
      </c>
      <c r="AF79" s="119">
        <f>AF80+AF90</f>
        <v>0</v>
      </c>
      <c r="AG79" s="119">
        <f>AG80+AG90</f>
        <v>0</v>
      </c>
      <c r="AH79" s="119">
        <f>AH80+AH90</f>
        <v>0</v>
      </c>
      <c r="AI79" s="129">
        <f aca="true" t="shared" si="19" ref="AI79:AI87">AD79+AE79+AF79+AG79+AH79</f>
        <v>9400000</v>
      </c>
      <c r="AJ79" s="130">
        <v>2027</v>
      </c>
      <c r="AK79" s="55"/>
      <c r="AL79" s="55" t="s">
        <v>132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f>AM79+AN79+AO79+AP79+AQ79+AR79</f>
        <v>0</v>
      </c>
      <c r="AT79" s="55"/>
      <c r="AU79" s="55"/>
      <c r="AV79" s="55"/>
      <c r="AW79" s="55"/>
    </row>
    <row r="80" spans="1:49" s="20" customFormat="1" ht="51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0</v>
      </c>
      <c r="S80" s="19">
        <v>3</v>
      </c>
      <c r="T80" s="19">
        <v>4</v>
      </c>
      <c r="U80" s="19">
        <v>4</v>
      </c>
      <c r="V80" s="19">
        <v>1</v>
      </c>
      <c r="W80" s="19">
        <v>0</v>
      </c>
      <c r="X80" s="19">
        <v>0</v>
      </c>
      <c r="Y80" s="19">
        <v>0</v>
      </c>
      <c r="Z80" s="19">
        <v>0</v>
      </c>
      <c r="AA80" s="107" t="s">
        <v>136</v>
      </c>
      <c r="AB80" s="95" t="s">
        <v>22</v>
      </c>
      <c r="AC80" s="103" t="s">
        <v>147</v>
      </c>
      <c r="AD80" s="99">
        <f>AD83+AD85</f>
        <v>5400000</v>
      </c>
      <c r="AE80" s="99">
        <f>AE83+AE85+AE88</f>
        <v>4000000</v>
      </c>
      <c r="AF80" s="99">
        <f>AF83+AF85</f>
        <v>0</v>
      </c>
      <c r="AG80" s="99">
        <f>AG83+AG85</f>
        <v>0</v>
      </c>
      <c r="AH80" s="99">
        <f>AH83+AH85</f>
        <v>0</v>
      </c>
      <c r="AI80" s="74">
        <f t="shared" si="19"/>
        <v>9400000</v>
      </c>
      <c r="AJ80" s="131">
        <v>2027</v>
      </c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</row>
    <row r="81" spans="1:49" s="20" customFormat="1" ht="36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>
        <v>0</v>
      </c>
      <c r="S81" s="163">
        <v>3</v>
      </c>
      <c r="T81" s="163">
        <v>4</v>
      </c>
      <c r="U81" s="163">
        <v>4</v>
      </c>
      <c r="V81" s="163">
        <v>1</v>
      </c>
      <c r="W81" s="163">
        <v>0</v>
      </c>
      <c r="X81" s="163">
        <v>0</v>
      </c>
      <c r="Y81" s="163">
        <v>0</v>
      </c>
      <c r="Z81" s="163">
        <v>1</v>
      </c>
      <c r="AA81" s="149" t="s">
        <v>137</v>
      </c>
      <c r="AB81" s="141" t="s">
        <v>22</v>
      </c>
      <c r="AC81" s="158" t="s">
        <v>147</v>
      </c>
      <c r="AD81" s="156">
        <v>4</v>
      </c>
      <c r="AE81" s="159">
        <v>4</v>
      </c>
      <c r="AF81" s="159">
        <v>0</v>
      </c>
      <c r="AG81" s="159">
        <v>0</v>
      </c>
      <c r="AH81" s="159">
        <v>0</v>
      </c>
      <c r="AI81" s="160">
        <f t="shared" si="19"/>
        <v>8</v>
      </c>
      <c r="AJ81" s="161">
        <v>2027</v>
      </c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s="20" customFormat="1" ht="37.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>
        <v>0</v>
      </c>
      <c r="S82" s="163">
        <v>3</v>
      </c>
      <c r="T82" s="163">
        <v>4</v>
      </c>
      <c r="U82" s="163">
        <v>4</v>
      </c>
      <c r="V82" s="163">
        <v>1</v>
      </c>
      <c r="W82" s="163">
        <v>0</v>
      </c>
      <c r="X82" s="163">
        <v>0</v>
      </c>
      <c r="Y82" s="163">
        <v>0</v>
      </c>
      <c r="Z82" s="163">
        <v>2</v>
      </c>
      <c r="AA82" s="149" t="s">
        <v>138</v>
      </c>
      <c r="AB82" s="141" t="s">
        <v>22</v>
      </c>
      <c r="AC82" s="158" t="s">
        <v>147</v>
      </c>
      <c r="AD82" s="156">
        <v>9</v>
      </c>
      <c r="AE82" s="159">
        <v>9</v>
      </c>
      <c r="AF82" s="159">
        <v>0</v>
      </c>
      <c r="AG82" s="159">
        <v>0</v>
      </c>
      <c r="AH82" s="159">
        <v>0</v>
      </c>
      <c r="AI82" s="160">
        <f t="shared" si="19"/>
        <v>18</v>
      </c>
      <c r="AJ82" s="161">
        <v>2027</v>
      </c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</row>
    <row r="83" spans="1:49" s="20" customFormat="1" ht="63.75" customHeight="1">
      <c r="A83" s="19">
        <v>0</v>
      </c>
      <c r="B83" s="19">
        <v>2</v>
      </c>
      <c r="C83" s="19">
        <v>7</v>
      </c>
      <c r="D83" s="19">
        <v>0</v>
      </c>
      <c r="E83" s="19">
        <v>5</v>
      </c>
      <c r="F83" s="19">
        <v>0</v>
      </c>
      <c r="G83" s="19">
        <v>2</v>
      </c>
      <c r="H83" s="19">
        <v>0</v>
      </c>
      <c r="I83" s="19">
        <v>3</v>
      </c>
      <c r="J83" s="19">
        <v>4</v>
      </c>
      <c r="K83" s="19">
        <v>0</v>
      </c>
      <c r="L83" s="19">
        <v>1</v>
      </c>
      <c r="M83" s="19">
        <v>2</v>
      </c>
      <c r="N83" s="19">
        <v>0</v>
      </c>
      <c r="O83" s="19">
        <v>0</v>
      </c>
      <c r="P83" s="19">
        <v>1</v>
      </c>
      <c r="Q83" s="19" t="s">
        <v>0</v>
      </c>
      <c r="R83" s="19">
        <v>0</v>
      </c>
      <c r="S83" s="19">
        <v>3</v>
      </c>
      <c r="T83" s="19">
        <v>4</v>
      </c>
      <c r="U83" s="19">
        <v>4</v>
      </c>
      <c r="V83" s="19">
        <v>1</v>
      </c>
      <c r="W83" s="19">
        <v>0</v>
      </c>
      <c r="X83" s="19">
        <v>1</v>
      </c>
      <c r="Y83" s="19">
        <v>0</v>
      </c>
      <c r="Z83" s="19">
        <v>0</v>
      </c>
      <c r="AA83" s="37" t="s">
        <v>139</v>
      </c>
      <c r="AB83" s="17" t="s">
        <v>20</v>
      </c>
      <c r="AC83" s="103" t="s">
        <v>147</v>
      </c>
      <c r="AD83" s="99">
        <v>3000000</v>
      </c>
      <c r="AE83" s="99">
        <v>0</v>
      </c>
      <c r="AF83" s="99">
        <v>0</v>
      </c>
      <c r="AG83" s="99">
        <v>0</v>
      </c>
      <c r="AH83" s="99">
        <v>0</v>
      </c>
      <c r="AI83" s="74">
        <f t="shared" si="19"/>
        <v>3000000</v>
      </c>
      <c r="AJ83" s="131">
        <v>2027</v>
      </c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49" s="20" customFormat="1" ht="36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>
        <v>0</v>
      </c>
      <c r="S84" s="163">
        <v>3</v>
      </c>
      <c r="T84" s="163">
        <v>4</v>
      </c>
      <c r="U84" s="163">
        <v>4</v>
      </c>
      <c r="V84" s="163">
        <v>1</v>
      </c>
      <c r="W84" s="163">
        <v>0</v>
      </c>
      <c r="X84" s="163">
        <v>1</v>
      </c>
      <c r="Y84" s="162">
        <v>0</v>
      </c>
      <c r="Z84" s="163">
        <v>1</v>
      </c>
      <c r="AA84" s="149" t="s">
        <v>140</v>
      </c>
      <c r="AB84" s="141" t="s">
        <v>22</v>
      </c>
      <c r="AC84" s="158" t="s">
        <v>147</v>
      </c>
      <c r="AD84" s="158">
        <v>1</v>
      </c>
      <c r="AE84" s="158">
        <v>0</v>
      </c>
      <c r="AF84" s="158">
        <v>0</v>
      </c>
      <c r="AG84" s="158">
        <v>0</v>
      </c>
      <c r="AH84" s="158">
        <v>0</v>
      </c>
      <c r="AI84" s="161">
        <f t="shared" si="19"/>
        <v>1</v>
      </c>
      <c r="AJ84" s="161">
        <v>2027</v>
      </c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</row>
    <row r="85" spans="1:49" s="20" customFormat="1" ht="61.5" customHeight="1">
      <c r="A85" s="19">
        <v>0</v>
      </c>
      <c r="B85" s="19">
        <v>2</v>
      </c>
      <c r="C85" s="19">
        <v>7</v>
      </c>
      <c r="D85" s="19">
        <v>0</v>
      </c>
      <c r="E85" s="19">
        <v>5</v>
      </c>
      <c r="F85" s="19">
        <v>0</v>
      </c>
      <c r="G85" s="19">
        <v>2</v>
      </c>
      <c r="H85" s="19">
        <v>0</v>
      </c>
      <c r="I85" s="19">
        <v>3</v>
      </c>
      <c r="J85" s="19">
        <v>4</v>
      </c>
      <c r="K85" s="19">
        <v>0</v>
      </c>
      <c r="L85" s="19">
        <v>1</v>
      </c>
      <c r="M85" s="19">
        <v>2</v>
      </c>
      <c r="N85" s="19">
        <v>0</v>
      </c>
      <c r="O85" s="19">
        <v>0</v>
      </c>
      <c r="P85" s="19">
        <v>2</v>
      </c>
      <c r="Q85" s="19" t="s">
        <v>0</v>
      </c>
      <c r="R85" s="19">
        <v>0</v>
      </c>
      <c r="S85" s="19">
        <v>3</v>
      </c>
      <c r="T85" s="19">
        <v>4</v>
      </c>
      <c r="U85" s="19">
        <v>4</v>
      </c>
      <c r="V85" s="19">
        <v>1</v>
      </c>
      <c r="W85" s="19">
        <v>0</v>
      </c>
      <c r="X85" s="19">
        <v>2</v>
      </c>
      <c r="Y85" s="19">
        <v>0</v>
      </c>
      <c r="Z85" s="19">
        <v>0</v>
      </c>
      <c r="AA85" s="105" t="s">
        <v>141</v>
      </c>
      <c r="AB85" s="95" t="s">
        <v>20</v>
      </c>
      <c r="AC85" s="103" t="s">
        <v>147</v>
      </c>
      <c r="AD85" s="99">
        <v>2400000</v>
      </c>
      <c r="AE85" s="99">
        <v>2000000</v>
      </c>
      <c r="AF85" s="99">
        <v>0</v>
      </c>
      <c r="AG85" s="99">
        <v>0</v>
      </c>
      <c r="AH85" s="99">
        <v>0</v>
      </c>
      <c r="AI85" s="74">
        <f t="shared" si="19"/>
        <v>4400000</v>
      </c>
      <c r="AJ85" s="131">
        <v>2027</v>
      </c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</row>
    <row r="86" spans="1:49" s="20" customFormat="1" ht="36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>
        <v>0</v>
      </c>
      <c r="S86" s="163">
        <v>3</v>
      </c>
      <c r="T86" s="163">
        <v>4</v>
      </c>
      <c r="U86" s="163">
        <v>4</v>
      </c>
      <c r="V86" s="163">
        <v>1</v>
      </c>
      <c r="W86" s="163">
        <v>0</v>
      </c>
      <c r="X86" s="163">
        <v>2</v>
      </c>
      <c r="Y86" s="163">
        <v>0</v>
      </c>
      <c r="Z86" s="163">
        <v>1</v>
      </c>
      <c r="AA86" s="149" t="s">
        <v>142</v>
      </c>
      <c r="AB86" s="141" t="s">
        <v>22</v>
      </c>
      <c r="AC86" s="158" t="s">
        <v>147</v>
      </c>
      <c r="AD86" s="158">
        <v>1</v>
      </c>
      <c r="AE86" s="158">
        <v>1</v>
      </c>
      <c r="AF86" s="158">
        <v>0</v>
      </c>
      <c r="AG86" s="158">
        <v>0</v>
      </c>
      <c r="AH86" s="158">
        <v>0</v>
      </c>
      <c r="AI86" s="161">
        <f t="shared" si="19"/>
        <v>2</v>
      </c>
      <c r="AJ86" s="161">
        <v>2027</v>
      </c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</row>
    <row r="87" spans="1:49" s="20" customFormat="1" ht="24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>
        <v>0</v>
      </c>
      <c r="S87" s="163">
        <v>3</v>
      </c>
      <c r="T87" s="163">
        <v>4</v>
      </c>
      <c r="U87" s="163">
        <v>4</v>
      </c>
      <c r="V87" s="163">
        <v>1</v>
      </c>
      <c r="W87" s="163">
        <v>0</v>
      </c>
      <c r="X87" s="163">
        <v>2</v>
      </c>
      <c r="Y87" s="163">
        <v>0</v>
      </c>
      <c r="Z87" s="163">
        <v>2</v>
      </c>
      <c r="AA87" s="149" t="s">
        <v>143</v>
      </c>
      <c r="AB87" s="141" t="s">
        <v>22</v>
      </c>
      <c r="AC87" s="158" t="s">
        <v>147</v>
      </c>
      <c r="AD87" s="158">
        <v>8</v>
      </c>
      <c r="AE87" s="158">
        <v>3</v>
      </c>
      <c r="AF87" s="158">
        <v>0</v>
      </c>
      <c r="AG87" s="158">
        <v>0</v>
      </c>
      <c r="AH87" s="158">
        <v>0</v>
      </c>
      <c r="AI87" s="161">
        <f t="shared" si="19"/>
        <v>11</v>
      </c>
      <c r="AJ87" s="161">
        <v>2027</v>
      </c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</row>
    <row r="88" spans="1:49" s="20" customFormat="1" ht="72">
      <c r="A88" s="180">
        <v>0</v>
      </c>
      <c r="B88" s="180">
        <v>2</v>
      </c>
      <c r="C88" s="180">
        <v>7</v>
      </c>
      <c r="D88" s="180">
        <v>0</v>
      </c>
      <c r="E88" s="180">
        <v>5</v>
      </c>
      <c r="F88" s="180">
        <v>0</v>
      </c>
      <c r="G88" s="180">
        <v>2</v>
      </c>
      <c r="H88" s="180">
        <v>0</v>
      </c>
      <c r="I88" s="180">
        <v>3</v>
      </c>
      <c r="J88" s="180">
        <v>4</v>
      </c>
      <c r="K88" s="180">
        <v>0</v>
      </c>
      <c r="L88" s="180">
        <v>1</v>
      </c>
      <c r="M88" s="180">
        <v>2</v>
      </c>
      <c r="N88" s="180">
        <v>0</v>
      </c>
      <c r="O88" s="180">
        <v>0</v>
      </c>
      <c r="P88" s="180">
        <v>3</v>
      </c>
      <c r="Q88" s="180" t="s">
        <v>0</v>
      </c>
      <c r="R88" s="180">
        <v>0</v>
      </c>
      <c r="S88" s="180">
        <v>3</v>
      </c>
      <c r="T88" s="180">
        <v>4</v>
      </c>
      <c r="U88" s="180">
        <v>4</v>
      </c>
      <c r="V88" s="180">
        <v>1</v>
      </c>
      <c r="W88" s="180">
        <v>0</v>
      </c>
      <c r="X88" s="180">
        <v>3</v>
      </c>
      <c r="Y88" s="180">
        <v>0</v>
      </c>
      <c r="Z88" s="180">
        <v>0</v>
      </c>
      <c r="AA88" s="107" t="s">
        <v>160</v>
      </c>
      <c r="AB88" s="178" t="s">
        <v>20</v>
      </c>
      <c r="AC88" s="103" t="s">
        <v>147</v>
      </c>
      <c r="AD88" s="103" t="s">
        <v>147</v>
      </c>
      <c r="AE88" s="99">
        <v>2000000</v>
      </c>
      <c r="AF88" s="99">
        <v>0</v>
      </c>
      <c r="AG88" s="99">
        <v>0</v>
      </c>
      <c r="AH88" s="99">
        <v>0</v>
      </c>
      <c r="AI88" s="74">
        <f>AE88+AF88+AG88+AH88</f>
        <v>2000000</v>
      </c>
      <c r="AJ88" s="131">
        <v>2027</v>
      </c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</row>
    <row r="89" spans="1:49" s="20" customFormat="1" ht="24">
      <c r="A89" s="163">
        <v>0</v>
      </c>
      <c r="B89" s="163">
        <v>2</v>
      </c>
      <c r="C89" s="163">
        <v>7</v>
      </c>
      <c r="D89" s="163">
        <v>0</v>
      </c>
      <c r="E89" s="163">
        <v>5</v>
      </c>
      <c r="F89" s="163">
        <v>0</v>
      </c>
      <c r="G89" s="163">
        <v>2</v>
      </c>
      <c r="H89" s="163">
        <v>0</v>
      </c>
      <c r="I89" s="163">
        <v>3</v>
      </c>
      <c r="J89" s="163">
        <v>4</v>
      </c>
      <c r="K89" s="163">
        <v>0</v>
      </c>
      <c r="L89" s="163">
        <v>1</v>
      </c>
      <c r="M89" s="163">
        <v>2</v>
      </c>
      <c r="N89" s="163">
        <v>0</v>
      </c>
      <c r="O89" s="163">
        <v>0</v>
      </c>
      <c r="P89" s="163">
        <v>3</v>
      </c>
      <c r="Q89" s="163" t="s">
        <v>0</v>
      </c>
      <c r="R89" s="163">
        <v>0</v>
      </c>
      <c r="S89" s="163">
        <v>3</v>
      </c>
      <c r="T89" s="163">
        <v>4</v>
      </c>
      <c r="U89" s="163">
        <v>4</v>
      </c>
      <c r="V89" s="163">
        <v>1</v>
      </c>
      <c r="W89" s="163">
        <v>0</v>
      </c>
      <c r="X89" s="163">
        <v>3</v>
      </c>
      <c r="Y89" s="163">
        <v>0</v>
      </c>
      <c r="Z89" s="163">
        <v>1</v>
      </c>
      <c r="AA89" s="149" t="s">
        <v>161</v>
      </c>
      <c r="AB89" s="141" t="s">
        <v>22</v>
      </c>
      <c r="AC89" s="158" t="s">
        <v>147</v>
      </c>
      <c r="AD89" s="158" t="s">
        <v>147</v>
      </c>
      <c r="AE89" s="158">
        <v>1</v>
      </c>
      <c r="AF89" s="158">
        <v>0</v>
      </c>
      <c r="AG89" s="158">
        <v>0</v>
      </c>
      <c r="AH89" s="158">
        <v>0</v>
      </c>
      <c r="AI89" s="161">
        <f>AE89+AF89+AG89+AH89</f>
        <v>1</v>
      </c>
      <c r="AJ89" s="161">
        <v>2027</v>
      </c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</row>
    <row r="90" spans="1:49" s="20" customFormat="1" ht="20.2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v>0</v>
      </c>
      <c r="S90" s="19">
        <v>3</v>
      </c>
      <c r="T90" s="19">
        <v>4</v>
      </c>
      <c r="U90" s="19">
        <v>4</v>
      </c>
      <c r="V90" s="19">
        <v>2</v>
      </c>
      <c r="W90" s="19">
        <v>0</v>
      </c>
      <c r="X90" s="19">
        <v>0</v>
      </c>
      <c r="Y90" s="19">
        <v>0</v>
      </c>
      <c r="Z90" s="19">
        <v>0</v>
      </c>
      <c r="AA90" s="37" t="s">
        <v>134</v>
      </c>
      <c r="AB90" s="17" t="s">
        <v>155</v>
      </c>
      <c r="AC90" s="103" t="s">
        <v>147</v>
      </c>
      <c r="AD90" s="103" t="s">
        <v>147</v>
      </c>
      <c r="AE90" s="99">
        <f>AE96</f>
        <v>0</v>
      </c>
      <c r="AF90" s="99">
        <f>AF96</f>
        <v>0</v>
      </c>
      <c r="AG90" s="99">
        <f>AG96</f>
        <v>0</v>
      </c>
      <c r="AH90" s="99">
        <f>AH96</f>
        <v>0</v>
      </c>
      <c r="AI90" s="74">
        <f>AE90+AF90+AG90+AH90</f>
        <v>0</v>
      </c>
      <c r="AJ90" s="131">
        <v>2027</v>
      </c>
      <c r="AK90" s="55">
        <f>AE90</f>
        <v>0</v>
      </c>
      <c r="AL90" s="55" t="s">
        <v>131</v>
      </c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</row>
    <row r="91" spans="1:49" s="20" customFormat="1" ht="27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>
        <v>0</v>
      </c>
      <c r="S91" s="163">
        <v>3</v>
      </c>
      <c r="T91" s="163">
        <v>4</v>
      </c>
      <c r="U91" s="163">
        <v>4</v>
      </c>
      <c r="V91" s="163">
        <v>2</v>
      </c>
      <c r="W91" s="163">
        <v>0</v>
      </c>
      <c r="X91" s="163">
        <v>0</v>
      </c>
      <c r="Y91" s="163">
        <v>0</v>
      </c>
      <c r="Z91" s="163">
        <v>1</v>
      </c>
      <c r="AA91" s="149" t="s">
        <v>144</v>
      </c>
      <c r="AB91" s="141" t="s">
        <v>22</v>
      </c>
      <c r="AC91" s="158" t="s">
        <v>147</v>
      </c>
      <c r="AD91" s="158">
        <v>7</v>
      </c>
      <c r="AE91" s="158">
        <v>7</v>
      </c>
      <c r="AF91" s="158">
        <v>2</v>
      </c>
      <c r="AG91" s="158">
        <v>2</v>
      </c>
      <c r="AH91" s="158">
        <v>2</v>
      </c>
      <c r="AI91" s="161">
        <f>AD91+AE91+AF91+AG91+AH91</f>
        <v>20</v>
      </c>
      <c r="AJ91" s="161">
        <v>2027</v>
      </c>
      <c r="AK91" s="55"/>
      <c r="AL91" s="55" t="s">
        <v>132</v>
      </c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</row>
    <row r="92" spans="1:49" s="20" customFormat="1" ht="27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v>0</v>
      </c>
      <c r="S92" s="19">
        <v>3</v>
      </c>
      <c r="T92" s="19">
        <v>4</v>
      </c>
      <c r="U92" s="19">
        <v>4</v>
      </c>
      <c r="V92" s="19">
        <v>2</v>
      </c>
      <c r="W92" s="19">
        <v>0</v>
      </c>
      <c r="X92" s="19">
        <v>1</v>
      </c>
      <c r="Y92" s="19">
        <v>0</v>
      </c>
      <c r="Z92" s="19">
        <v>0</v>
      </c>
      <c r="AA92" s="37" t="s">
        <v>145</v>
      </c>
      <c r="AB92" s="17" t="s">
        <v>44</v>
      </c>
      <c r="AC92" s="103" t="s">
        <v>147</v>
      </c>
      <c r="AD92" s="103" t="s">
        <v>27</v>
      </c>
      <c r="AE92" s="103" t="s">
        <v>27</v>
      </c>
      <c r="AF92" s="103" t="s">
        <v>27</v>
      </c>
      <c r="AG92" s="103" t="s">
        <v>27</v>
      </c>
      <c r="AH92" s="103" t="s">
        <v>27</v>
      </c>
      <c r="AI92" s="131" t="s">
        <v>27</v>
      </c>
      <c r="AJ92" s="131">
        <v>2027</v>
      </c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</row>
    <row r="93" spans="1:49" s="20" customFormat="1" ht="27.75" customHeight="1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>
        <v>0</v>
      </c>
      <c r="S93" s="163">
        <v>3</v>
      </c>
      <c r="T93" s="163">
        <v>4</v>
      </c>
      <c r="U93" s="163">
        <v>4</v>
      </c>
      <c r="V93" s="163">
        <v>2</v>
      </c>
      <c r="W93" s="163">
        <v>0</v>
      </c>
      <c r="X93" s="163">
        <v>1</v>
      </c>
      <c r="Y93" s="163">
        <v>0</v>
      </c>
      <c r="Z93" s="163">
        <v>1</v>
      </c>
      <c r="AA93" s="149" t="s">
        <v>146</v>
      </c>
      <c r="AB93" s="141" t="s">
        <v>22</v>
      </c>
      <c r="AC93" s="158" t="s">
        <v>147</v>
      </c>
      <c r="AD93" s="158">
        <v>2</v>
      </c>
      <c r="AE93" s="158">
        <v>4</v>
      </c>
      <c r="AF93" s="158">
        <v>4</v>
      </c>
      <c r="AG93" s="158">
        <v>4</v>
      </c>
      <c r="AH93" s="158">
        <v>4</v>
      </c>
      <c r="AI93" s="161">
        <f>AD93+AE93+AF93+AG93+AH93</f>
        <v>18</v>
      </c>
      <c r="AJ93" s="161">
        <v>2027</v>
      </c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</row>
    <row r="94" spans="1:49" s="20" customFormat="1" ht="63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>
        <v>0</v>
      </c>
      <c r="S94" s="19">
        <v>3</v>
      </c>
      <c r="T94" s="19">
        <v>4</v>
      </c>
      <c r="U94" s="19">
        <v>4</v>
      </c>
      <c r="V94" s="19">
        <v>2</v>
      </c>
      <c r="W94" s="19">
        <v>0</v>
      </c>
      <c r="X94" s="19">
        <v>2</v>
      </c>
      <c r="Y94" s="19">
        <v>0</v>
      </c>
      <c r="Z94" s="19">
        <v>0</v>
      </c>
      <c r="AA94" s="37" t="s">
        <v>156</v>
      </c>
      <c r="AB94" s="17" t="s">
        <v>44</v>
      </c>
      <c r="AC94" s="103" t="s">
        <v>147</v>
      </c>
      <c r="AD94" s="103" t="s">
        <v>27</v>
      </c>
      <c r="AE94" s="103" t="s">
        <v>27</v>
      </c>
      <c r="AF94" s="103" t="s">
        <v>27</v>
      </c>
      <c r="AG94" s="103" t="s">
        <v>27</v>
      </c>
      <c r="AH94" s="103" t="s">
        <v>27</v>
      </c>
      <c r="AI94" s="131" t="s">
        <v>27</v>
      </c>
      <c r="AJ94" s="131">
        <v>2027</v>
      </c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</row>
    <row r="95" spans="1:49" s="20" customFormat="1" ht="60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>
        <v>0</v>
      </c>
      <c r="S95" s="163">
        <v>3</v>
      </c>
      <c r="T95" s="163">
        <v>4</v>
      </c>
      <c r="U95" s="163">
        <v>4</v>
      </c>
      <c r="V95" s="163">
        <v>2</v>
      </c>
      <c r="W95" s="163">
        <v>0</v>
      </c>
      <c r="X95" s="163">
        <v>2</v>
      </c>
      <c r="Y95" s="163">
        <v>0</v>
      </c>
      <c r="Z95" s="163">
        <v>1</v>
      </c>
      <c r="AA95" s="149" t="s">
        <v>157</v>
      </c>
      <c r="AB95" s="141" t="s">
        <v>22</v>
      </c>
      <c r="AC95" s="158" t="s">
        <v>147</v>
      </c>
      <c r="AD95" s="158">
        <v>10</v>
      </c>
      <c r="AE95" s="158">
        <v>10</v>
      </c>
      <c r="AF95" s="158">
        <v>8</v>
      </c>
      <c r="AG95" s="158">
        <v>8</v>
      </c>
      <c r="AH95" s="158">
        <v>8</v>
      </c>
      <c r="AI95" s="161">
        <f>AD95+AE95+AF95+AG95+AH95</f>
        <v>44</v>
      </c>
      <c r="AJ95" s="161">
        <v>2027</v>
      </c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</row>
    <row r="96" spans="1:49" s="20" customFormat="1" ht="36">
      <c r="A96" s="19">
        <v>0</v>
      </c>
      <c r="B96" s="19">
        <v>2</v>
      </c>
      <c r="C96" s="19">
        <v>7</v>
      </c>
      <c r="D96" s="19">
        <v>0</v>
      </c>
      <c r="E96" s="19">
        <v>4</v>
      </c>
      <c r="F96" s="19">
        <v>1</v>
      </c>
      <c r="G96" s="19">
        <v>2</v>
      </c>
      <c r="H96" s="19">
        <v>0</v>
      </c>
      <c r="I96" s="19">
        <v>3</v>
      </c>
      <c r="J96" s="19">
        <v>4</v>
      </c>
      <c r="K96" s="19">
        <v>0</v>
      </c>
      <c r="L96" s="19">
        <v>2</v>
      </c>
      <c r="M96" s="19">
        <v>2</v>
      </c>
      <c r="N96" s="19">
        <v>0</v>
      </c>
      <c r="O96" s="19">
        <v>0</v>
      </c>
      <c r="P96" s="19">
        <v>3</v>
      </c>
      <c r="Q96" s="19" t="s">
        <v>0</v>
      </c>
      <c r="R96" s="19">
        <v>0</v>
      </c>
      <c r="S96" s="19">
        <v>3</v>
      </c>
      <c r="T96" s="19">
        <v>4</v>
      </c>
      <c r="U96" s="19">
        <v>4</v>
      </c>
      <c r="V96" s="19">
        <v>2</v>
      </c>
      <c r="W96" s="19">
        <v>0</v>
      </c>
      <c r="X96" s="19">
        <v>3</v>
      </c>
      <c r="Y96" s="19">
        <v>0</v>
      </c>
      <c r="Z96" s="19">
        <v>0</v>
      </c>
      <c r="AA96" s="37" t="s">
        <v>153</v>
      </c>
      <c r="AB96" s="167" t="s">
        <v>155</v>
      </c>
      <c r="AC96" s="168" t="s">
        <v>147</v>
      </c>
      <c r="AD96" s="169" t="s">
        <v>147</v>
      </c>
      <c r="AE96" s="169">
        <v>0</v>
      </c>
      <c r="AF96" s="169">
        <v>0</v>
      </c>
      <c r="AG96" s="169">
        <v>0</v>
      </c>
      <c r="AH96" s="169">
        <v>0</v>
      </c>
      <c r="AI96" s="169">
        <f>AE96+AF96+AG96+AH96</f>
        <v>0</v>
      </c>
      <c r="AJ96" s="170">
        <v>2027</v>
      </c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</row>
    <row r="97" spans="1:49" s="20" customFormat="1" ht="24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>
        <v>0</v>
      </c>
      <c r="S97" s="177">
        <v>3</v>
      </c>
      <c r="T97" s="177">
        <v>4</v>
      </c>
      <c r="U97" s="177">
        <v>4</v>
      </c>
      <c r="V97" s="177">
        <v>2</v>
      </c>
      <c r="W97" s="177">
        <v>0</v>
      </c>
      <c r="X97" s="177">
        <v>3</v>
      </c>
      <c r="Y97" s="177">
        <v>0</v>
      </c>
      <c r="Z97" s="177">
        <v>1</v>
      </c>
      <c r="AA97" s="173" t="s">
        <v>154</v>
      </c>
      <c r="AB97" s="174" t="s">
        <v>22</v>
      </c>
      <c r="AC97" s="175" t="s">
        <v>147</v>
      </c>
      <c r="AD97" s="175" t="s">
        <v>147</v>
      </c>
      <c r="AE97" s="175">
        <v>0</v>
      </c>
      <c r="AF97" s="175">
        <v>0</v>
      </c>
      <c r="AG97" s="175">
        <v>0</v>
      </c>
      <c r="AH97" s="175">
        <v>0</v>
      </c>
      <c r="AI97" s="175">
        <f>AE97+AF97+AG97+AH97</f>
        <v>0</v>
      </c>
      <c r="AJ97" s="176">
        <v>2027</v>
      </c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</row>
    <row r="98" spans="1:49" s="20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  <c r="N98" s="5"/>
      <c r="O98" s="5"/>
      <c r="P98" s="5"/>
      <c r="Q98" s="5"/>
      <c r="R98" s="5"/>
      <c r="S98" s="5"/>
      <c r="T98" s="21"/>
      <c r="U98" s="21"/>
      <c r="V98" s="21"/>
      <c r="W98" s="21"/>
      <c r="X98" s="21"/>
      <c r="Y98" s="21"/>
      <c r="Z98" s="21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</row>
    <row r="99" spans="1:49" s="20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  <c r="Q99" s="5"/>
      <c r="R99" s="5"/>
      <c r="S99" s="5"/>
      <c r="T99" s="21"/>
      <c r="U99" s="21"/>
      <c r="V99" s="21"/>
      <c r="W99" s="21"/>
      <c r="X99" s="21"/>
      <c r="Y99" s="21"/>
      <c r="Z99" s="21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</row>
    <row r="100" spans="1:49" s="20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  <c r="N100" s="5"/>
      <c r="O100" s="5"/>
      <c r="P100" s="5"/>
      <c r="Q100" s="5"/>
      <c r="R100" s="5"/>
      <c r="S100" s="5"/>
      <c r="T100" s="21"/>
      <c r="U100" s="21"/>
      <c r="V100" s="21"/>
      <c r="W100" s="21"/>
      <c r="X100" s="21"/>
      <c r="Y100" s="21"/>
      <c r="Z100" s="21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</row>
    <row r="101" spans="1:49" s="20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  <c r="N101" s="5"/>
      <c r="O101" s="5"/>
      <c r="P101" s="5"/>
      <c r="Q101" s="5"/>
      <c r="R101" s="5"/>
      <c r="S101" s="5"/>
      <c r="T101" s="21"/>
      <c r="U101" s="21"/>
      <c r="V101" s="21"/>
      <c r="W101" s="21"/>
      <c r="X101" s="21"/>
      <c r="Y101" s="21"/>
      <c r="Z101" s="21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</row>
    <row r="102" spans="1:49" s="20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/>
      <c r="M102" s="5"/>
      <c r="N102" s="5"/>
      <c r="O102" s="5"/>
      <c r="P102" s="5"/>
      <c r="Q102" s="5"/>
      <c r="R102" s="5"/>
      <c r="S102" s="5"/>
      <c r="T102" s="21"/>
      <c r="U102" s="21"/>
      <c r="V102" s="21"/>
      <c r="W102" s="21"/>
      <c r="X102" s="21"/>
      <c r="Y102" s="21"/>
      <c r="Z102" s="21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</row>
    <row r="103" spans="1:49" s="20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  <c r="M103" s="5"/>
      <c r="N103" s="5"/>
      <c r="O103" s="5"/>
      <c r="P103" s="5"/>
      <c r="Q103" s="5"/>
      <c r="R103" s="5"/>
      <c r="S103" s="5"/>
      <c r="T103" s="21"/>
      <c r="U103" s="21"/>
      <c r="V103" s="21"/>
      <c r="W103" s="21"/>
      <c r="X103" s="21"/>
      <c r="Y103" s="21"/>
      <c r="Z103" s="21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</row>
    <row r="104" spans="1:49" s="20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  <c r="S104" s="5"/>
      <c r="T104" s="21"/>
      <c r="U104" s="21"/>
      <c r="V104" s="21"/>
      <c r="W104" s="21"/>
      <c r="X104" s="21"/>
      <c r="Y104" s="21"/>
      <c r="Z104" s="21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</row>
    <row r="105" spans="1:49" s="20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</row>
    <row r="106" spans="1:49" s="20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  <c r="M106" s="5"/>
      <c r="N106" s="5"/>
      <c r="O106" s="5"/>
      <c r="P106" s="5"/>
      <c r="Q106" s="5"/>
      <c r="R106" s="5"/>
      <c r="S106" s="5"/>
      <c r="T106" s="21"/>
      <c r="U106" s="21"/>
      <c r="V106" s="21"/>
      <c r="W106" s="21"/>
      <c r="X106" s="21"/>
      <c r="Y106" s="21"/>
      <c r="Z106" s="21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</row>
    <row r="107" spans="1:49" s="20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"/>
      <c r="M107" s="5"/>
      <c r="N107" s="5"/>
      <c r="O107" s="5"/>
      <c r="P107" s="5"/>
      <c r="Q107" s="5"/>
      <c r="R107" s="5"/>
      <c r="S107" s="5"/>
      <c r="T107" s="21"/>
      <c r="U107" s="21"/>
      <c r="V107" s="21"/>
      <c r="W107" s="21"/>
      <c r="X107" s="21"/>
      <c r="Y107" s="21"/>
      <c r="Z107" s="21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</row>
    <row r="108" spans="1:49" s="20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  <c r="M108" s="5"/>
      <c r="N108" s="5"/>
      <c r="O108" s="5"/>
      <c r="P108" s="5"/>
      <c r="Q108" s="5"/>
      <c r="R108" s="5"/>
      <c r="S108" s="5"/>
      <c r="T108" s="21"/>
      <c r="U108" s="21"/>
      <c r="V108" s="21"/>
      <c r="W108" s="21"/>
      <c r="X108" s="21"/>
      <c r="Y108" s="21"/>
      <c r="Z108" s="21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</row>
    <row r="109" spans="1:49" s="20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"/>
      <c r="M109" s="5"/>
      <c r="N109" s="5"/>
      <c r="O109" s="5"/>
      <c r="P109" s="5"/>
      <c r="Q109" s="5"/>
      <c r="R109" s="5"/>
      <c r="S109" s="5"/>
      <c r="T109" s="21"/>
      <c r="U109" s="21"/>
      <c r="V109" s="21"/>
      <c r="W109" s="21"/>
      <c r="X109" s="21"/>
      <c r="Y109" s="21"/>
      <c r="Z109" s="21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</row>
    <row r="110" spans="1:49" s="20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"/>
      <c r="M110" s="5"/>
      <c r="N110" s="5"/>
      <c r="O110" s="5"/>
      <c r="P110" s="5"/>
      <c r="Q110" s="5"/>
      <c r="R110" s="5"/>
      <c r="S110" s="5"/>
      <c r="T110" s="21"/>
      <c r="U110" s="21"/>
      <c r="V110" s="21"/>
      <c r="W110" s="21"/>
      <c r="X110" s="21"/>
      <c r="Y110" s="21"/>
      <c r="Z110" s="21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</row>
    <row r="111" spans="1:49" s="20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"/>
      <c r="M111" s="5"/>
      <c r="N111" s="5"/>
      <c r="O111" s="5"/>
      <c r="P111" s="5"/>
      <c r="Q111" s="5"/>
      <c r="R111" s="5"/>
      <c r="S111" s="5"/>
      <c r="T111" s="21"/>
      <c r="U111" s="21"/>
      <c r="V111" s="21"/>
      <c r="W111" s="21"/>
      <c r="X111" s="21"/>
      <c r="Y111" s="21"/>
      <c r="Z111" s="21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</row>
    <row r="112" spans="1:49" s="20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"/>
      <c r="M112" s="5"/>
      <c r="N112" s="5"/>
      <c r="O112" s="5"/>
      <c r="P112" s="5"/>
      <c r="Q112" s="5"/>
      <c r="R112" s="5"/>
      <c r="S112" s="5"/>
      <c r="T112" s="21"/>
      <c r="U112" s="21"/>
      <c r="V112" s="21"/>
      <c r="W112" s="21"/>
      <c r="X112" s="21"/>
      <c r="Y112" s="21"/>
      <c r="Z112" s="21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</row>
    <row r="113" spans="1:49" s="20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"/>
      <c r="M113" s="5"/>
      <c r="N113" s="5"/>
      <c r="O113" s="5"/>
      <c r="P113" s="5"/>
      <c r="Q113" s="5"/>
      <c r="R113" s="5"/>
      <c r="S113" s="5"/>
      <c r="T113" s="21"/>
      <c r="U113" s="21"/>
      <c r="V113" s="21"/>
      <c r="W113" s="21"/>
      <c r="X113" s="21"/>
      <c r="Y113" s="21"/>
      <c r="Z113" s="21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</row>
    <row r="114" spans="1:49" s="20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"/>
      <c r="M114" s="5"/>
      <c r="N114" s="5"/>
      <c r="O114" s="5"/>
      <c r="P114" s="5"/>
      <c r="Q114" s="5"/>
      <c r="R114" s="5"/>
      <c r="S114" s="5"/>
      <c r="T114" s="21"/>
      <c r="U114" s="21"/>
      <c r="V114" s="21"/>
      <c r="W114" s="21"/>
      <c r="X114" s="21"/>
      <c r="Y114" s="21"/>
      <c r="Z114" s="21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</row>
    <row r="115" spans="1:49" s="20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"/>
      <c r="M115" s="5"/>
      <c r="N115" s="5"/>
      <c r="O115" s="5"/>
      <c r="P115" s="5"/>
      <c r="Q115" s="5"/>
      <c r="R115" s="5"/>
      <c r="S115" s="5"/>
      <c r="T115" s="21"/>
      <c r="U115" s="21"/>
      <c r="V115" s="21"/>
      <c r="W115" s="21"/>
      <c r="X115" s="21"/>
      <c r="Y115" s="21"/>
      <c r="Z115" s="21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</row>
    <row r="116" spans="1:49" s="20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"/>
      <c r="M116" s="5"/>
      <c r="N116" s="5"/>
      <c r="O116" s="5"/>
      <c r="P116" s="5"/>
      <c r="Q116" s="5"/>
      <c r="R116" s="5"/>
      <c r="S116" s="5"/>
      <c r="T116" s="21"/>
      <c r="U116" s="21"/>
      <c r="V116" s="21"/>
      <c r="W116" s="21"/>
      <c r="X116" s="21"/>
      <c r="Y116" s="21"/>
      <c r="Z116" s="21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</row>
    <row r="117" spans="1:49" s="20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5"/>
      <c r="N117" s="5"/>
      <c r="O117" s="5"/>
      <c r="P117" s="5"/>
      <c r="Q117" s="5"/>
      <c r="R117" s="5"/>
      <c r="S117" s="5"/>
      <c r="T117" s="21"/>
      <c r="U117" s="21"/>
      <c r="V117" s="21"/>
      <c r="W117" s="21"/>
      <c r="X117" s="21"/>
      <c r="Y117" s="21"/>
      <c r="Z117" s="21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</row>
    <row r="118" spans="1:49" s="20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5"/>
      <c r="N118" s="5"/>
      <c r="O118" s="5"/>
      <c r="P118" s="5"/>
      <c r="Q118" s="5"/>
      <c r="R118" s="5"/>
      <c r="S118" s="5"/>
      <c r="T118" s="21"/>
      <c r="U118" s="21"/>
      <c r="V118" s="21"/>
      <c r="W118" s="21"/>
      <c r="X118" s="21"/>
      <c r="Y118" s="21"/>
      <c r="Z118" s="21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</row>
    <row r="119" spans="1:36" s="20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  <c r="M119" s="5"/>
      <c r="N119" s="5"/>
      <c r="O119" s="5"/>
      <c r="P119" s="5"/>
      <c r="Q119" s="5"/>
      <c r="R119" s="5"/>
      <c r="S119" s="5"/>
      <c r="T119" s="21"/>
      <c r="U119" s="21"/>
      <c r="V119" s="21"/>
      <c r="W119" s="21"/>
      <c r="X119" s="21"/>
      <c r="Y119" s="21"/>
      <c r="Z119" s="21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  <c r="M120" s="5"/>
      <c r="N120" s="5"/>
      <c r="O120" s="5"/>
      <c r="P120" s="5"/>
      <c r="Q120" s="5"/>
      <c r="R120" s="5"/>
      <c r="S120" s="5"/>
      <c r="T120" s="21"/>
      <c r="U120" s="21"/>
      <c r="V120" s="21"/>
      <c r="W120" s="21"/>
      <c r="X120" s="21"/>
      <c r="Y120" s="21"/>
      <c r="Z120" s="21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0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  <c r="M121" s="5"/>
      <c r="N121" s="5"/>
      <c r="O121" s="5"/>
      <c r="P121" s="5"/>
      <c r="Q121" s="5"/>
      <c r="R121" s="5"/>
      <c r="S121" s="5"/>
      <c r="T121" s="21"/>
      <c r="U121" s="21"/>
      <c r="V121" s="21"/>
      <c r="W121" s="21"/>
      <c r="X121" s="21"/>
      <c r="Y121" s="21"/>
      <c r="Z121" s="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0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  <c r="M122" s="5"/>
      <c r="N122" s="5"/>
      <c r="O122" s="5"/>
      <c r="P122" s="5"/>
      <c r="Q122" s="5"/>
      <c r="R122" s="5"/>
      <c r="S122" s="5"/>
      <c r="T122" s="21"/>
      <c r="U122" s="21"/>
      <c r="V122" s="21"/>
      <c r="W122" s="21"/>
      <c r="X122" s="21"/>
      <c r="Y122" s="21"/>
      <c r="Z122" s="21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0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  <c r="M123" s="5"/>
      <c r="N123" s="5"/>
      <c r="O123" s="5"/>
      <c r="P123" s="5"/>
      <c r="Q123" s="5"/>
      <c r="R123" s="5"/>
      <c r="S123" s="5"/>
      <c r="T123" s="21"/>
      <c r="U123" s="21"/>
      <c r="V123" s="21"/>
      <c r="W123" s="21"/>
      <c r="X123" s="21"/>
      <c r="Y123" s="21"/>
      <c r="Z123" s="21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0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  <c r="M124" s="5"/>
      <c r="N124" s="5"/>
      <c r="O124" s="5"/>
      <c r="P124" s="5"/>
      <c r="Q124" s="5"/>
      <c r="R124" s="5"/>
      <c r="S124" s="5"/>
      <c r="T124" s="21"/>
      <c r="U124" s="21"/>
      <c r="V124" s="21"/>
      <c r="W124" s="21"/>
      <c r="X124" s="21"/>
      <c r="Y124" s="21"/>
      <c r="Z124" s="21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0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  <c r="M125" s="5"/>
      <c r="N125" s="5"/>
      <c r="O125" s="5"/>
      <c r="P125" s="5"/>
      <c r="Q125" s="5"/>
      <c r="R125" s="5"/>
      <c r="S125" s="5"/>
      <c r="T125" s="21"/>
      <c r="U125" s="21"/>
      <c r="V125" s="21"/>
      <c r="W125" s="21"/>
      <c r="X125" s="21"/>
      <c r="Y125" s="21"/>
      <c r="Z125" s="21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0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21"/>
      <c r="U126" s="21"/>
      <c r="V126" s="21"/>
      <c r="W126" s="21"/>
      <c r="X126" s="21"/>
      <c r="Y126" s="21"/>
      <c r="Z126" s="21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s="20" customFormat="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5"/>
      <c r="M127" s="5"/>
      <c r="N127" s="5"/>
      <c r="O127" s="5"/>
      <c r="P127" s="5"/>
      <c r="Q127" s="5"/>
      <c r="R127" s="5"/>
      <c r="S127" s="5"/>
      <c r="T127" s="21"/>
      <c r="U127" s="21"/>
      <c r="V127" s="21"/>
      <c r="W127" s="21"/>
      <c r="X127" s="21"/>
      <c r="Y127" s="21"/>
      <c r="Z127" s="21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s="20" customFormat="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5"/>
      <c r="M128" s="5"/>
      <c r="N128" s="5"/>
      <c r="O128" s="5"/>
      <c r="P128" s="5"/>
      <c r="Q128" s="5"/>
      <c r="R128" s="5"/>
      <c r="S128" s="5"/>
      <c r="T128" s="21"/>
      <c r="U128" s="21"/>
      <c r="V128" s="21"/>
      <c r="W128" s="21"/>
      <c r="X128" s="21"/>
      <c r="Y128" s="21"/>
      <c r="Z128" s="21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3"/>
      <c r="M129" s="13"/>
      <c r="N129" s="13"/>
      <c r="O129" s="13"/>
      <c r="P129" s="13"/>
      <c r="Q129" s="13"/>
      <c r="R129" s="13"/>
      <c r="S129" s="13"/>
      <c r="T129" s="15"/>
      <c r="U129" s="15"/>
      <c r="V129" s="15"/>
      <c r="W129" s="15"/>
      <c r="X129" s="15"/>
      <c r="Y129" s="15"/>
      <c r="Z129" s="15"/>
      <c r="AA129" s="5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3"/>
      <c r="M130" s="13"/>
      <c r="N130" s="13"/>
      <c r="O130" s="13"/>
      <c r="P130" s="13"/>
      <c r="Q130" s="13"/>
      <c r="R130" s="13"/>
      <c r="S130" s="13"/>
      <c r="T130" s="15"/>
      <c r="U130" s="15"/>
      <c r="V130" s="15"/>
      <c r="W130" s="15"/>
      <c r="X130" s="15"/>
      <c r="Y130" s="15"/>
      <c r="Z130" s="15"/>
      <c r="AA130" s="5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3"/>
      <c r="M131" s="13"/>
      <c r="N131" s="13"/>
      <c r="O131" s="13"/>
      <c r="P131" s="13"/>
      <c r="Q131" s="13"/>
      <c r="R131" s="13"/>
      <c r="S131" s="13"/>
      <c r="T131" s="15"/>
      <c r="U131" s="15"/>
      <c r="V131" s="15"/>
      <c r="W131" s="15"/>
      <c r="X131" s="15"/>
      <c r="Y131" s="15"/>
      <c r="Z131" s="15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5"/>
      <c r="U132" s="15"/>
      <c r="V132" s="15"/>
      <c r="W132" s="15"/>
      <c r="X132" s="15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5"/>
      <c r="U133" s="15"/>
      <c r="V133" s="15"/>
      <c r="W133" s="15"/>
      <c r="X133" s="15"/>
      <c r="Y133" s="15"/>
      <c r="Z133" s="15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5"/>
      <c r="U134" s="15"/>
      <c r="V134" s="15"/>
      <c r="W134" s="15"/>
      <c r="X134" s="15"/>
      <c r="Y134" s="15"/>
      <c r="Z134" s="15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5"/>
      <c r="U135" s="15"/>
      <c r="V135" s="15"/>
      <c r="W135" s="15"/>
      <c r="X135" s="15"/>
      <c r="Y135" s="15"/>
      <c r="Z135" s="15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5"/>
      <c r="U136" s="15"/>
      <c r="V136" s="15"/>
      <c r="W136" s="15"/>
      <c r="X136" s="15"/>
      <c r="Y136" s="15"/>
      <c r="Z136" s="15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5"/>
      <c r="U137" s="15"/>
      <c r="V137" s="15"/>
      <c r="W137" s="15"/>
      <c r="X137" s="15"/>
      <c r="Y137" s="15"/>
      <c r="Z137" s="15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5"/>
      <c r="U138" s="15"/>
      <c r="V138" s="15"/>
      <c r="W138" s="15"/>
      <c r="X138" s="15"/>
      <c r="Y138" s="15"/>
      <c r="Z138" s="15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5"/>
      <c r="U139" s="15"/>
      <c r="V139" s="15"/>
      <c r="W139" s="15"/>
      <c r="X139" s="15"/>
      <c r="Y139" s="15"/>
      <c r="Z139" s="15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5"/>
      <c r="U140" s="15"/>
      <c r="V140" s="15"/>
      <c r="W140" s="15"/>
      <c r="X140" s="15"/>
      <c r="Y140" s="15"/>
      <c r="Z140" s="15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5"/>
      <c r="U141" s="15"/>
      <c r="V141" s="15"/>
      <c r="W141" s="15"/>
      <c r="X141" s="15"/>
      <c r="Y141" s="15"/>
      <c r="Z141" s="15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5"/>
      <c r="U142" s="15"/>
      <c r="V142" s="15"/>
      <c r="W142" s="15"/>
      <c r="X142" s="15"/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5"/>
      <c r="U143" s="15"/>
      <c r="V143" s="15"/>
      <c r="W143" s="15"/>
      <c r="X143" s="15"/>
      <c r="Y143" s="15"/>
      <c r="Z143" s="15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5"/>
      <c r="U144" s="15"/>
      <c r="V144" s="15"/>
      <c r="W144" s="15"/>
      <c r="X144" s="15"/>
      <c r="Y144" s="15"/>
      <c r="Z144" s="15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5"/>
      <c r="U145" s="15"/>
      <c r="V145" s="15"/>
      <c r="W145" s="15"/>
      <c r="X145" s="15"/>
      <c r="Y145" s="15"/>
      <c r="Z145" s="15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5"/>
      <c r="U146" s="15"/>
      <c r="V146" s="15"/>
      <c r="W146" s="15"/>
      <c r="X146" s="15"/>
      <c r="Y146" s="15"/>
      <c r="Z146" s="15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5"/>
      <c r="U148" s="15"/>
      <c r="V148" s="15"/>
      <c r="W148" s="15"/>
      <c r="X148" s="15"/>
      <c r="Y148" s="15"/>
      <c r="Z148" s="15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5"/>
      <c r="U149" s="15"/>
      <c r="V149" s="15"/>
      <c r="W149" s="15"/>
      <c r="X149" s="15"/>
      <c r="Y149" s="15"/>
      <c r="Z149" s="15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5"/>
      <c r="U150" s="15"/>
      <c r="V150" s="15"/>
      <c r="W150" s="15"/>
      <c r="X150" s="15"/>
      <c r="Y150" s="15"/>
      <c r="Z150" s="15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5"/>
      <c r="U151" s="15"/>
      <c r="V151" s="15"/>
      <c r="W151" s="15"/>
      <c r="X151" s="15"/>
      <c r="Y151" s="15"/>
      <c r="Z151" s="15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5"/>
      <c r="U152" s="15"/>
      <c r="V152" s="15"/>
      <c r="W152" s="15"/>
      <c r="X152" s="15"/>
      <c r="Y152" s="15"/>
      <c r="Z152" s="15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5"/>
      <c r="U153" s="15"/>
      <c r="V153" s="15"/>
      <c r="W153" s="15"/>
      <c r="X153" s="15"/>
      <c r="Y153" s="15"/>
      <c r="Z153" s="15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5"/>
      <c r="U154" s="15"/>
      <c r="V154" s="15"/>
      <c r="W154" s="15"/>
      <c r="X154" s="15"/>
      <c r="Y154" s="15"/>
      <c r="Z154" s="15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5"/>
      <c r="U155" s="15"/>
      <c r="V155" s="15"/>
      <c r="W155" s="15"/>
      <c r="X155" s="15"/>
      <c r="Y155" s="15"/>
      <c r="Z155" s="15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5"/>
      <c r="U156" s="15"/>
      <c r="V156" s="15"/>
      <c r="W156" s="15"/>
      <c r="X156" s="15"/>
      <c r="Y156" s="15"/>
      <c r="Z156" s="15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5"/>
      <c r="U157" s="15"/>
      <c r="V157" s="15"/>
      <c r="W157" s="15"/>
      <c r="X157" s="15"/>
      <c r="Y157" s="15"/>
      <c r="Z157" s="15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5"/>
      <c r="U158" s="15"/>
      <c r="V158" s="15"/>
      <c r="W158" s="15"/>
      <c r="X158" s="15"/>
      <c r="Y158" s="15"/>
      <c r="Z158" s="15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5"/>
      <c r="U159" s="15"/>
      <c r="V159" s="15"/>
      <c r="W159" s="15"/>
      <c r="X159" s="15"/>
      <c r="Y159" s="15"/>
      <c r="Z159" s="15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5"/>
      <c r="U160" s="15"/>
      <c r="V160" s="15"/>
      <c r="W160" s="15"/>
      <c r="X160" s="15"/>
      <c r="Y160" s="15"/>
      <c r="Z160" s="15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5"/>
      <c r="U161" s="15"/>
      <c r="V161" s="15"/>
      <c r="W161" s="15"/>
      <c r="X161" s="15"/>
      <c r="Y161" s="15"/>
      <c r="Z161" s="15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5"/>
      <c r="U162" s="15"/>
      <c r="V162" s="15"/>
      <c r="W162" s="15"/>
      <c r="X162" s="15"/>
      <c r="Y162" s="15"/>
      <c r="Z162" s="15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5"/>
      <c r="U164" s="15"/>
      <c r="V164" s="15"/>
      <c r="W164" s="15"/>
      <c r="X164" s="15"/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5"/>
      <c r="U165" s="15"/>
      <c r="V165" s="15"/>
      <c r="W165" s="15"/>
      <c r="X165" s="15"/>
      <c r="Y165" s="15"/>
      <c r="Z165" s="15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5"/>
      <c r="U166" s="15"/>
      <c r="V166" s="15"/>
      <c r="W166" s="15"/>
      <c r="X166" s="15"/>
      <c r="Y166" s="15"/>
      <c r="Z166" s="15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5"/>
      <c r="U167" s="15"/>
      <c r="V167" s="15"/>
      <c r="W167" s="15"/>
      <c r="X167" s="15"/>
      <c r="Y167" s="15"/>
      <c r="Z167" s="15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5"/>
      <c r="U168" s="15"/>
      <c r="V168" s="15"/>
      <c r="W168" s="15"/>
      <c r="X168" s="15"/>
      <c r="Y168" s="15"/>
      <c r="Z168" s="15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5"/>
      <c r="U169" s="15"/>
      <c r="V169" s="15"/>
      <c r="W169" s="15"/>
      <c r="X169" s="15"/>
      <c r="Y169" s="15"/>
      <c r="Z169" s="15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5"/>
      <c r="U170" s="15"/>
      <c r="V170" s="15"/>
      <c r="W170" s="15"/>
      <c r="X170" s="15"/>
      <c r="Y170" s="15"/>
      <c r="Z170" s="15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5"/>
      <c r="U171" s="15"/>
      <c r="V171" s="15"/>
      <c r="W171" s="15"/>
      <c r="X171" s="15"/>
      <c r="Y171" s="15"/>
      <c r="Z171" s="15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5"/>
      <c r="U172" s="15"/>
      <c r="V172" s="15"/>
      <c r="W172" s="15"/>
      <c r="X172" s="15"/>
      <c r="Y172" s="15"/>
      <c r="Z172" s="15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5"/>
      <c r="U173" s="15"/>
      <c r="V173" s="15"/>
      <c r="W173" s="15"/>
      <c r="X173" s="15"/>
      <c r="Y173" s="15"/>
      <c r="Z173" s="15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5"/>
      <c r="U174" s="15"/>
      <c r="V174" s="15"/>
      <c r="W174" s="15"/>
      <c r="X174" s="15"/>
      <c r="Y174" s="15"/>
      <c r="Z174" s="15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5"/>
      <c r="U175" s="15"/>
      <c r="V175" s="15"/>
      <c r="W175" s="15"/>
      <c r="X175" s="15"/>
      <c r="Y175" s="15"/>
      <c r="Z175" s="15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5"/>
      <c r="U176" s="15"/>
      <c r="V176" s="15"/>
      <c r="W176" s="15"/>
      <c r="X176" s="15"/>
      <c r="Y176" s="15"/>
      <c r="Z176" s="15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5"/>
      <c r="U177" s="15"/>
      <c r="V177" s="15"/>
      <c r="W177" s="15"/>
      <c r="X177" s="15"/>
      <c r="Y177" s="15"/>
      <c r="Z177" s="15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5"/>
      <c r="U178" s="15"/>
      <c r="V178" s="15"/>
      <c r="W178" s="15"/>
      <c r="X178" s="15"/>
      <c r="Y178" s="15"/>
      <c r="Z178" s="15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5"/>
      <c r="U179" s="15"/>
      <c r="V179" s="15"/>
      <c r="W179" s="15"/>
      <c r="X179" s="15"/>
      <c r="Y179" s="15"/>
      <c r="Z179" s="15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5"/>
      <c r="U180" s="15"/>
      <c r="V180" s="15"/>
      <c r="W180" s="15"/>
      <c r="X180" s="15"/>
      <c r="Y180" s="15"/>
      <c r="Z180" s="15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5"/>
      <c r="U181" s="15"/>
      <c r="V181" s="15"/>
      <c r="W181" s="15"/>
      <c r="X181" s="15"/>
      <c r="Y181" s="15"/>
      <c r="Z181" s="15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5"/>
      <c r="U182" s="15"/>
      <c r="V182" s="15"/>
      <c r="W182" s="15"/>
      <c r="X182" s="15"/>
      <c r="Y182" s="15"/>
      <c r="Z182" s="15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5"/>
      <c r="U183" s="15"/>
      <c r="V183" s="15"/>
      <c r="W183" s="15"/>
      <c r="X183" s="15"/>
      <c r="Y183" s="15"/>
      <c r="Z183" s="15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5"/>
      <c r="U184" s="15"/>
      <c r="V184" s="15"/>
      <c r="W184" s="15"/>
      <c r="X184" s="15"/>
      <c r="Y184" s="15"/>
      <c r="Z184" s="15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5"/>
      <c r="U185" s="15"/>
      <c r="V185" s="15"/>
      <c r="W185" s="15"/>
      <c r="X185" s="15"/>
      <c r="Y185" s="15"/>
      <c r="Z185" s="15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5"/>
      <c r="U186" s="15"/>
      <c r="V186" s="15"/>
      <c r="W186" s="15"/>
      <c r="X186" s="15"/>
      <c r="Y186" s="15"/>
      <c r="Z186" s="15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5"/>
      <c r="U187" s="15"/>
      <c r="V187" s="15"/>
      <c r="W187" s="15"/>
      <c r="X187" s="15"/>
      <c r="Y187" s="15"/>
      <c r="Z187" s="15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5"/>
      <c r="U188" s="15"/>
      <c r="V188" s="15"/>
      <c r="W188" s="15"/>
      <c r="X188" s="15"/>
      <c r="Y188" s="15"/>
      <c r="Z188" s="15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5"/>
      <c r="U189" s="15"/>
      <c r="V189" s="15"/>
      <c r="W189" s="15"/>
      <c r="X189" s="15"/>
      <c r="Y189" s="15"/>
      <c r="Z189" s="15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5"/>
      <c r="U190" s="15"/>
      <c r="V190" s="15"/>
      <c r="W190" s="15"/>
      <c r="X190" s="15"/>
      <c r="Y190" s="15"/>
      <c r="Z190" s="15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5"/>
      <c r="U191" s="15"/>
      <c r="V191" s="15"/>
      <c r="W191" s="15"/>
      <c r="X191" s="15"/>
      <c r="Y191" s="15"/>
      <c r="Z191" s="15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5"/>
      <c r="U192" s="15"/>
      <c r="V192" s="15"/>
      <c r="W192" s="15"/>
      <c r="X192" s="15"/>
      <c r="Y192" s="15"/>
      <c r="Z192" s="15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5"/>
      <c r="U193" s="15"/>
      <c r="V193" s="15"/>
      <c r="W193" s="15"/>
      <c r="X193" s="15"/>
      <c r="Y193" s="15"/>
      <c r="Z193" s="15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5"/>
      <c r="U194" s="15"/>
      <c r="V194" s="15"/>
      <c r="W194" s="15"/>
      <c r="X194" s="15"/>
      <c r="Y194" s="15"/>
      <c r="Z194" s="15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5"/>
      <c r="U195" s="15"/>
      <c r="V195" s="15"/>
      <c r="W195" s="15"/>
      <c r="X195" s="15"/>
      <c r="Y195" s="15"/>
      <c r="Z195" s="15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5"/>
      <c r="U196" s="15"/>
      <c r="V196" s="15"/>
      <c r="W196" s="15"/>
      <c r="X196" s="15"/>
      <c r="Y196" s="15"/>
      <c r="Z196" s="15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5"/>
      <c r="U197" s="15"/>
      <c r="V197" s="15"/>
      <c r="W197" s="15"/>
      <c r="X197" s="15"/>
      <c r="Y197" s="15"/>
      <c r="Z197" s="15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5"/>
      <c r="U198" s="15"/>
      <c r="V198" s="15"/>
      <c r="W198" s="15"/>
      <c r="X198" s="15"/>
      <c r="Y198" s="15"/>
      <c r="Z198" s="15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5"/>
      <c r="U199" s="15"/>
      <c r="V199" s="15"/>
      <c r="W199" s="15"/>
      <c r="X199" s="15"/>
      <c r="Y199" s="15"/>
      <c r="Z199" s="15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5"/>
      <c r="U200" s="15"/>
      <c r="V200" s="15"/>
      <c r="W200" s="15"/>
      <c r="X200" s="15"/>
      <c r="Y200" s="15"/>
      <c r="Z200" s="15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5"/>
      <c r="U201" s="15"/>
      <c r="V201" s="15"/>
      <c r="W201" s="15"/>
      <c r="X201" s="15"/>
      <c r="Y201" s="15"/>
      <c r="Z201" s="15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5"/>
      <c r="U202" s="15"/>
      <c r="V202" s="15"/>
      <c r="W202" s="15"/>
      <c r="X202" s="15"/>
      <c r="Y202" s="15"/>
      <c r="Z202" s="15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5"/>
      <c r="U203" s="15"/>
      <c r="V203" s="15"/>
      <c r="W203" s="15"/>
      <c r="X203" s="15"/>
      <c r="Y203" s="15"/>
      <c r="Z203" s="15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5"/>
      <c r="U204" s="15"/>
      <c r="V204" s="15"/>
      <c r="W204" s="15"/>
      <c r="X204" s="15"/>
      <c r="Y204" s="15"/>
      <c r="Z204" s="15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5"/>
      <c r="U205" s="15"/>
      <c r="V205" s="15"/>
      <c r="W205" s="15"/>
      <c r="X205" s="15"/>
      <c r="Y205" s="15"/>
      <c r="Z205" s="15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5"/>
      <c r="U206" s="15"/>
      <c r="V206" s="15"/>
      <c r="W206" s="15"/>
      <c r="X206" s="15"/>
      <c r="Y206" s="15"/>
      <c r="Z206" s="1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5"/>
      <c r="U207" s="15"/>
      <c r="V207" s="15"/>
      <c r="W207" s="15"/>
      <c r="X207" s="15"/>
      <c r="Y207" s="15"/>
      <c r="Z207" s="15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5"/>
      <c r="U208" s="15"/>
      <c r="V208" s="15"/>
      <c r="W208" s="15"/>
      <c r="X208" s="15"/>
      <c r="Y208" s="15"/>
      <c r="Z208" s="15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5"/>
      <c r="U209" s="15"/>
      <c r="V209" s="15"/>
      <c r="W209" s="15"/>
      <c r="X209" s="15"/>
      <c r="Y209" s="15"/>
      <c r="Z209" s="15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5"/>
      <c r="U210" s="15"/>
      <c r="V210" s="15"/>
      <c r="W210" s="15"/>
      <c r="X210" s="15"/>
      <c r="Y210" s="15"/>
      <c r="Z210" s="15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5"/>
      <c r="U211" s="15"/>
      <c r="V211" s="15"/>
      <c r="W211" s="15"/>
      <c r="X211" s="15"/>
      <c r="Y211" s="15"/>
      <c r="Z211" s="15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5"/>
      <c r="U212" s="15"/>
      <c r="V212" s="15"/>
      <c r="W212" s="15"/>
      <c r="X212" s="15"/>
      <c r="Y212" s="15"/>
      <c r="Z212" s="15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5"/>
      <c r="U213" s="15"/>
      <c r="V213" s="15"/>
      <c r="W213" s="15"/>
      <c r="X213" s="15"/>
      <c r="Y213" s="15"/>
      <c r="Z213" s="15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5"/>
      <c r="U214" s="15"/>
      <c r="V214" s="15"/>
      <c r="W214" s="15"/>
      <c r="X214" s="15"/>
      <c r="Y214" s="15"/>
      <c r="Z214" s="15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5"/>
      <c r="U215" s="15"/>
      <c r="V215" s="15"/>
      <c r="W215" s="15"/>
      <c r="X215" s="15"/>
      <c r="Y215" s="15"/>
      <c r="Z215" s="15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5"/>
      <c r="U216" s="15"/>
      <c r="V216" s="15"/>
      <c r="W216" s="15"/>
      <c r="X216" s="15"/>
      <c r="Y216" s="15"/>
      <c r="Z216" s="15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5"/>
      <c r="U217" s="15"/>
      <c r="V217" s="15"/>
      <c r="W217" s="15"/>
      <c r="X217" s="15"/>
      <c r="Y217" s="15"/>
      <c r="Z217" s="15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5"/>
      <c r="U218" s="15"/>
      <c r="V218" s="15"/>
      <c r="W218" s="15"/>
      <c r="X218" s="15"/>
      <c r="Y218" s="15"/>
      <c r="Z218" s="15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5"/>
      <c r="U219" s="15"/>
      <c r="V219" s="15"/>
      <c r="W219" s="15"/>
      <c r="X219" s="15"/>
      <c r="Y219" s="15"/>
      <c r="Z219" s="15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/>
      <c r="M220" s="13"/>
      <c r="N220" s="13"/>
      <c r="O220" s="13"/>
      <c r="P220" s="13"/>
      <c r="Q220" s="13"/>
      <c r="R220" s="13"/>
      <c r="S220" s="13"/>
      <c r="T220" s="15"/>
      <c r="U220" s="15"/>
      <c r="V220" s="15"/>
      <c r="W220" s="15"/>
      <c r="X220" s="15"/>
      <c r="Y220" s="15"/>
      <c r="Z220" s="15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3"/>
      <c r="M221" s="13"/>
      <c r="N221" s="13"/>
      <c r="O221" s="13"/>
      <c r="P221" s="13"/>
      <c r="Q221" s="13"/>
      <c r="R221" s="13"/>
      <c r="S221" s="13"/>
      <c r="T221" s="15"/>
      <c r="U221" s="15"/>
      <c r="V221" s="15"/>
      <c r="W221" s="15"/>
      <c r="X221" s="15"/>
      <c r="Y221" s="15"/>
      <c r="Z221" s="15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5"/>
      <c r="U222" s="15"/>
      <c r="V222" s="15"/>
      <c r="W222" s="15"/>
      <c r="X222" s="15"/>
      <c r="Y222" s="15"/>
      <c r="Z222" s="15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5"/>
      <c r="U223" s="15"/>
      <c r="V223" s="15"/>
      <c r="W223" s="15"/>
      <c r="X223" s="15"/>
      <c r="Y223" s="15"/>
      <c r="Z223" s="15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ht="15">
      <c r="AA224" s="13"/>
    </row>
    <row r="225" ht="15">
      <c r="AA225" s="13"/>
    </row>
  </sheetData>
  <sheetProtection/>
  <mergeCells count="22">
    <mergeCell ref="AA3:AJ3"/>
    <mergeCell ref="AE1:AJ1"/>
    <mergeCell ref="AB2:AJ2"/>
    <mergeCell ref="C4:AJ4"/>
    <mergeCell ref="C5:AJ5"/>
    <mergeCell ref="C6:AJ6"/>
    <mergeCell ref="H8:Q9"/>
    <mergeCell ref="AB7:AB9"/>
    <mergeCell ref="U8:U9"/>
    <mergeCell ref="V8:V9"/>
    <mergeCell ref="W8:X9"/>
    <mergeCell ref="Y8:Z9"/>
    <mergeCell ref="A8:C9"/>
    <mergeCell ref="A7:Q7"/>
    <mergeCell ref="AI7:AJ8"/>
    <mergeCell ref="D8:E9"/>
    <mergeCell ref="F8:G9"/>
    <mergeCell ref="AA7:AA9"/>
    <mergeCell ref="AC7:AH8"/>
    <mergeCell ref="R7:Z7"/>
    <mergeCell ref="R8:S9"/>
    <mergeCell ref="T8:T9"/>
  </mergeCells>
  <printOptions horizontalCentered="1"/>
  <pageMargins left="0.3937007874015748" right="0.1968503937007874" top="0.3937007874015748" bottom="0.3937007874015748" header="0" footer="0"/>
  <pageSetup firstPageNumber="34" useFirstPageNumber="1" horizontalDpi="600" verticalDpi="600" orientation="landscape" paperSize="9" scale="48" r:id="rId1"/>
  <rowBreaks count="2" manualBreakCount="2">
    <brk id="40" max="35" man="1"/>
    <brk id="7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92"/>
  <sheetViews>
    <sheetView zoomScalePageLayoutView="0" workbookViewId="0" topLeftCell="A79">
      <selection activeCell="A84" sqref="A84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206" t="s">
        <v>120</v>
      </c>
      <c r="B1" s="207"/>
      <c r="C1" s="207"/>
      <c r="D1" s="207"/>
      <c r="E1" s="207"/>
    </row>
    <row r="2" spans="1:5" ht="15">
      <c r="A2" s="202" t="s">
        <v>33</v>
      </c>
      <c r="B2" s="203"/>
      <c r="C2" s="203"/>
      <c r="D2" s="203"/>
      <c r="E2" s="203"/>
    </row>
    <row r="3" spans="1:5" ht="15">
      <c r="A3" s="202" t="s">
        <v>3</v>
      </c>
      <c r="B3" s="203"/>
      <c r="C3" s="203"/>
      <c r="D3" s="203"/>
      <c r="E3" s="203"/>
    </row>
    <row r="4" spans="1:5" ht="35.25" customHeight="1">
      <c r="A4" s="202" t="s">
        <v>121</v>
      </c>
      <c r="B4" s="203"/>
      <c r="C4" s="203"/>
      <c r="D4" s="203"/>
      <c r="E4" s="203"/>
    </row>
    <row r="5" spans="1:5" ht="15" customHeight="1">
      <c r="A5" s="204" t="s">
        <v>4</v>
      </c>
      <c r="B5" s="205"/>
      <c r="C5" s="205"/>
      <c r="D5" s="205"/>
      <c r="E5" s="205"/>
    </row>
    <row r="6" spans="1:5" ht="7.5" customHeight="1">
      <c r="A6" s="56"/>
      <c r="B6" s="27"/>
      <c r="C6" s="27"/>
      <c r="D6" s="27"/>
      <c r="E6" s="27"/>
    </row>
    <row r="7" spans="1:5" ht="84">
      <c r="A7" s="57" t="s">
        <v>34</v>
      </c>
      <c r="B7" s="57" t="s">
        <v>35</v>
      </c>
      <c r="C7" s="57" t="s">
        <v>36</v>
      </c>
      <c r="D7" s="57" t="s">
        <v>37</v>
      </c>
      <c r="E7" s="58" t="s">
        <v>122</v>
      </c>
    </row>
    <row r="8" spans="1:5" ht="15.75">
      <c r="A8" s="36" t="s">
        <v>12</v>
      </c>
      <c r="B8" s="35" t="s">
        <v>20</v>
      </c>
      <c r="C8" s="59"/>
      <c r="D8" s="59"/>
      <c r="E8" s="59"/>
    </row>
    <row r="9" spans="1:5" ht="15">
      <c r="A9" s="36" t="s">
        <v>28</v>
      </c>
      <c r="B9" s="35"/>
      <c r="C9" s="54"/>
      <c r="D9" s="54"/>
      <c r="E9" s="54"/>
    </row>
    <row r="10" spans="1:5" ht="21">
      <c r="A10" s="84" t="s">
        <v>63</v>
      </c>
      <c r="B10" s="83"/>
      <c r="C10" s="85"/>
      <c r="D10" s="54"/>
      <c r="E10" s="54"/>
    </row>
    <row r="11" spans="1:5" ht="37.5" customHeight="1">
      <c r="A11" s="86" t="s">
        <v>87</v>
      </c>
      <c r="B11" s="83" t="s">
        <v>21</v>
      </c>
      <c r="C11" s="87" t="s">
        <v>39</v>
      </c>
      <c r="D11" s="47" t="s">
        <v>38</v>
      </c>
      <c r="E11" s="54" t="s">
        <v>27</v>
      </c>
    </row>
    <row r="12" spans="1:5" ht="37.5" customHeight="1">
      <c r="A12" s="86" t="s">
        <v>88</v>
      </c>
      <c r="B12" s="83" t="s">
        <v>42</v>
      </c>
      <c r="C12" s="87" t="s">
        <v>39</v>
      </c>
      <c r="D12" s="47" t="s">
        <v>38</v>
      </c>
      <c r="E12" s="54" t="s">
        <v>5</v>
      </c>
    </row>
    <row r="13" spans="1:5" ht="22.5" customHeight="1">
      <c r="A13" s="84" t="s">
        <v>64</v>
      </c>
      <c r="B13" s="83"/>
      <c r="C13" s="85"/>
      <c r="D13" s="47"/>
      <c r="E13" s="54"/>
    </row>
    <row r="14" spans="1:5" ht="31.5">
      <c r="A14" s="86" t="s">
        <v>89</v>
      </c>
      <c r="B14" s="83" t="s">
        <v>55</v>
      </c>
      <c r="C14" s="87" t="s">
        <v>39</v>
      </c>
      <c r="D14" s="47" t="s">
        <v>126</v>
      </c>
      <c r="E14" s="54" t="s">
        <v>41</v>
      </c>
    </row>
    <row r="15" spans="1:5" ht="31.5">
      <c r="A15" s="84" t="s">
        <v>86</v>
      </c>
      <c r="B15" s="83"/>
      <c r="C15" s="87"/>
      <c r="D15" s="47"/>
      <c r="E15" s="54"/>
    </row>
    <row r="16" spans="1:5" ht="31.5">
      <c r="A16" s="86" t="s">
        <v>90</v>
      </c>
      <c r="B16" s="83"/>
      <c r="C16" s="87" t="s">
        <v>39</v>
      </c>
      <c r="D16" s="47" t="s">
        <v>46</v>
      </c>
      <c r="E16" s="54" t="s">
        <v>41</v>
      </c>
    </row>
    <row r="17" spans="1:5" ht="21">
      <c r="A17" s="84" t="s">
        <v>65</v>
      </c>
      <c r="B17" s="83" t="s">
        <v>20</v>
      </c>
      <c r="C17" s="85"/>
      <c r="D17" s="47"/>
      <c r="E17" s="54"/>
    </row>
    <row r="18" spans="1:5" ht="31.5">
      <c r="A18" s="86" t="s">
        <v>94</v>
      </c>
      <c r="B18" s="83" t="s">
        <v>20</v>
      </c>
      <c r="C18" s="85"/>
      <c r="D18" s="47"/>
      <c r="E18" s="54"/>
    </row>
    <row r="19" spans="1:5" ht="36" customHeight="1">
      <c r="A19" s="86" t="s">
        <v>66</v>
      </c>
      <c r="B19" s="83" t="s">
        <v>22</v>
      </c>
      <c r="C19" s="87" t="s">
        <v>39</v>
      </c>
      <c r="D19" s="47" t="s">
        <v>45</v>
      </c>
      <c r="E19" s="54" t="s">
        <v>41</v>
      </c>
    </row>
    <row r="20" spans="1:5" ht="31.5">
      <c r="A20" s="86" t="s">
        <v>118</v>
      </c>
      <c r="B20" s="83" t="s">
        <v>44</v>
      </c>
      <c r="C20" s="85"/>
      <c r="D20" s="47"/>
      <c r="E20" s="54"/>
    </row>
    <row r="21" spans="1:5" ht="33">
      <c r="A21" s="86" t="s">
        <v>67</v>
      </c>
      <c r="B21" s="83" t="s">
        <v>22</v>
      </c>
      <c r="C21" s="87" t="s">
        <v>39</v>
      </c>
      <c r="D21" s="47" t="s">
        <v>45</v>
      </c>
      <c r="E21" s="54" t="s">
        <v>41</v>
      </c>
    </row>
    <row r="22" spans="1:5" ht="54.75" customHeight="1">
      <c r="A22" s="86" t="s">
        <v>95</v>
      </c>
      <c r="B22" s="83" t="s">
        <v>11</v>
      </c>
      <c r="C22" s="85"/>
      <c r="D22" s="47"/>
      <c r="E22" s="54"/>
    </row>
    <row r="23" spans="1:5" ht="55.5" customHeight="1">
      <c r="A23" s="86" t="s">
        <v>68</v>
      </c>
      <c r="B23" s="83" t="s">
        <v>22</v>
      </c>
      <c r="C23" s="85"/>
      <c r="D23" s="47" t="s">
        <v>47</v>
      </c>
      <c r="E23" s="54" t="s">
        <v>41</v>
      </c>
    </row>
    <row r="24" spans="1:5" ht="26.25" customHeight="1">
      <c r="A24" s="86" t="s">
        <v>96</v>
      </c>
      <c r="B24" s="83" t="s">
        <v>20</v>
      </c>
      <c r="C24" s="85"/>
      <c r="D24" s="47"/>
      <c r="E24" s="54"/>
    </row>
    <row r="25" spans="1:5" ht="31.5">
      <c r="A25" s="86" t="s">
        <v>69</v>
      </c>
      <c r="B25" s="83" t="s">
        <v>23</v>
      </c>
      <c r="C25" s="87" t="s">
        <v>39</v>
      </c>
      <c r="D25" s="47" t="s">
        <v>48</v>
      </c>
      <c r="E25" s="54" t="s">
        <v>41</v>
      </c>
    </row>
    <row r="26" spans="1:5" ht="46.5" customHeight="1">
      <c r="A26" s="91" t="s">
        <v>70</v>
      </c>
      <c r="B26" s="83" t="s">
        <v>20</v>
      </c>
      <c r="C26" s="85"/>
      <c r="D26" s="47"/>
      <c r="E26" s="54"/>
    </row>
    <row r="27" spans="1:5" ht="33">
      <c r="A27" s="86" t="s">
        <v>71</v>
      </c>
      <c r="B27" s="83" t="s">
        <v>22</v>
      </c>
      <c r="C27" s="87" t="s">
        <v>39</v>
      </c>
      <c r="D27" s="47" t="s">
        <v>45</v>
      </c>
      <c r="E27" s="54" t="s">
        <v>41</v>
      </c>
    </row>
    <row r="28" spans="1:5" ht="54" customHeight="1">
      <c r="A28" s="86" t="s">
        <v>97</v>
      </c>
      <c r="B28" s="83" t="s">
        <v>11</v>
      </c>
      <c r="C28" s="85"/>
      <c r="D28" s="47"/>
      <c r="E28" s="54"/>
    </row>
    <row r="29" spans="1:5" ht="33">
      <c r="A29" s="86" t="s">
        <v>72</v>
      </c>
      <c r="B29" s="83" t="s">
        <v>22</v>
      </c>
      <c r="C29" s="87" t="s">
        <v>39</v>
      </c>
      <c r="D29" s="47" t="s">
        <v>45</v>
      </c>
      <c r="E29" s="54" t="s">
        <v>41</v>
      </c>
    </row>
    <row r="30" spans="1:5" ht="27.75" customHeight="1">
      <c r="A30" s="84" t="s">
        <v>30</v>
      </c>
      <c r="B30" s="83" t="s">
        <v>20</v>
      </c>
      <c r="C30" s="85"/>
      <c r="D30" s="47"/>
      <c r="E30" s="54"/>
    </row>
    <row r="31" spans="1:5" ht="42">
      <c r="A31" s="86" t="s">
        <v>73</v>
      </c>
      <c r="B31" s="83" t="s">
        <v>20</v>
      </c>
      <c r="C31" s="85"/>
      <c r="D31" s="47"/>
      <c r="E31" s="54"/>
    </row>
    <row r="32" spans="1:5" ht="42">
      <c r="A32" s="86" t="s">
        <v>74</v>
      </c>
      <c r="B32" s="83" t="s">
        <v>22</v>
      </c>
      <c r="C32" s="87" t="s">
        <v>39</v>
      </c>
      <c r="D32" s="47" t="s">
        <v>127</v>
      </c>
      <c r="E32" s="54" t="s">
        <v>41</v>
      </c>
    </row>
    <row r="33" spans="1:5" ht="52.5">
      <c r="A33" s="86" t="s">
        <v>75</v>
      </c>
      <c r="B33" s="83" t="s">
        <v>20</v>
      </c>
      <c r="C33" s="85"/>
      <c r="D33" s="47"/>
      <c r="E33" s="54"/>
    </row>
    <row r="34" spans="1:5" ht="15">
      <c r="A34" s="86" t="s">
        <v>31</v>
      </c>
      <c r="B34" s="83" t="s">
        <v>20</v>
      </c>
      <c r="C34" s="85"/>
      <c r="D34" s="47"/>
      <c r="E34" s="54"/>
    </row>
    <row r="35" spans="1:5" ht="15">
      <c r="A35" s="86" t="s">
        <v>32</v>
      </c>
      <c r="B35" s="83" t="s">
        <v>20</v>
      </c>
      <c r="C35" s="85"/>
      <c r="D35" s="47"/>
      <c r="E35" s="54"/>
    </row>
    <row r="36" spans="1:5" ht="21">
      <c r="A36" s="86" t="s">
        <v>76</v>
      </c>
      <c r="B36" s="83" t="s">
        <v>54</v>
      </c>
      <c r="C36" s="88" t="s">
        <v>39</v>
      </c>
      <c r="D36" s="47" t="s">
        <v>52</v>
      </c>
      <c r="E36" s="54" t="s">
        <v>41</v>
      </c>
    </row>
    <row r="37" spans="1:5" ht="42">
      <c r="A37" s="86" t="s">
        <v>125</v>
      </c>
      <c r="B37" s="83" t="s">
        <v>26</v>
      </c>
      <c r="C37" s="88" t="s">
        <v>39</v>
      </c>
      <c r="D37" s="47" t="s">
        <v>52</v>
      </c>
      <c r="E37" s="54" t="s">
        <v>41</v>
      </c>
    </row>
    <row r="38" spans="1:5" ht="35.25" customHeight="1">
      <c r="A38" s="86" t="s">
        <v>81</v>
      </c>
      <c r="B38" s="83" t="s">
        <v>20</v>
      </c>
      <c r="C38" s="92"/>
      <c r="D38" s="93"/>
      <c r="E38" s="93"/>
    </row>
    <row r="39" spans="1:5" ht="13.5" customHeight="1">
      <c r="A39" s="86" t="s">
        <v>31</v>
      </c>
      <c r="B39" s="83" t="s">
        <v>20</v>
      </c>
      <c r="C39" s="88"/>
      <c r="D39" s="47"/>
      <c r="E39" s="54"/>
    </row>
    <row r="40" spans="1:5" ht="12.75" customHeight="1">
      <c r="A40" s="86" t="s">
        <v>32</v>
      </c>
      <c r="B40" s="83" t="s">
        <v>20</v>
      </c>
      <c r="C40" s="88"/>
      <c r="D40" s="47"/>
      <c r="E40" s="54"/>
    </row>
    <row r="41" spans="1:5" ht="23.25" customHeight="1">
      <c r="A41" s="86" t="s">
        <v>80</v>
      </c>
      <c r="B41" s="83" t="s">
        <v>22</v>
      </c>
      <c r="C41" s="88" t="s">
        <v>53</v>
      </c>
      <c r="D41" s="47" t="s">
        <v>52</v>
      </c>
      <c r="E41" s="54" t="s">
        <v>41</v>
      </c>
    </row>
    <row r="42" spans="1:5" ht="33" customHeight="1">
      <c r="A42" s="86" t="s">
        <v>77</v>
      </c>
      <c r="B42" s="83" t="s">
        <v>11</v>
      </c>
      <c r="C42" s="85"/>
      <c r="D42" s="47"/>
      <c r="E42" s="54"/>
    </row>
    <row r="43" spans="1:5" ht="42">
      <c r="A43" s="86" t="s">
        <v>78</v>
      </c>
      <c r="B43" s="83" t="s">
        <v>55</v>
      </c>
      <c r="C43" s="88" t="s">
        <v>50</v>
      </c>
      <c r="D43" s="47" t="s">
        <v>126</v>
      </c>
      <c r="E43" s="54" t="s">
        <v>41</v>
      </c>
    </row>
    <row r="44" spans="1:5" ht="21">
      <c r="A44" s="86" t="s">
        <v>79</v>
      </c>
      <c r="B44" s="83" t="s">
        <v>22</v>
      </c>
      <c r="C44" s="88" t="s">
        <v>51</v>
      </c>
      <c r="D44" s="47" t="s">
        <v>52</v>
      </c>
      <c r="E44" s="54" t="s">
        <v>41</v>
      </c>
    </row>
    <row r="45" spans="1:5" ht="21">
      <c r="A45" s="86" t="s">
        <v>91</v>
      </c>
      <c r="B45" s="83" t="s">
        <v>20</v>
      </c>
      <c r="C45" s="88"/>
      <c r="D45" s="47"/>
      <c r="E45" s="54"/>
    </row>
    <row r="46" spans="1:5" ht="21">
      <c r="A46" s="86" t="s">
        <v>117</v>
      </c>
      <c r="B46" s="83" t="s">
        <v>22</v>
      </c>
      <c r="C46" s="88"/>
      <c r="D46" s="47"/>
      <c r="E46" s="54"/>
    </row>
    <row r="47" spans="1:5" ht="21.75" customHeight="1">
      <c r="A47" s="86" t="s">
        <v>82</v>
      </c>
      <c r="B47" s="83" t="s">
        <v>20</v>
      </c>
      <c r="C47" s="88"/>
      <c r="D47" s="47"/>
      <c r="E47" s="54"/>
    </row>
    <row r="48" spans="1:5" ht="34.5" customHeight="1">
      <c r="A48" s="86" t="s">
        <v>83</v>
      </c>
      <c r="B48" s="83" t="s">
        <v>22</v>
      </c>
      <c r="C48" s="88" t="s">
        <v>53</v>
      </c>
      <c r="D48" s="47" t="s">
        <v>45</v>
      </c>
      <c r="E48" s="54" t="s">
        <v>41</v>
      </c>
    </row>
    <row r="49" spans="1:5" ht="30.75" customHeight="1">
      <c r="A49" s="86" t="s">
        <v>92</v>
      </c>
      <c r="B49" s="83" t="s">
        <v>44</v>
      </c>
      <c r="C49" s="88"/>
      <c r="D49" s="47"/>
      <c r="E49" s="54"/>
    </row>
    <row r="50" spans="1:5" ht="30.75" customHeight="1">
      <c r="A50" s="86" t="s">
        <v>93</v>
      </c>
      <c r="B50" s="83" t="s">
        <v>84</v>
      </c>
      <c r="C50" s="88" t="s">
        <v>51</v>
      </c>
      <c r="D50" s="47" t="s">
        <v>45</v>
      </c>
      <c r="E50" s="54" t="s">
        <v>41</v>
      </c>
    </row>
    <row r="51" spans="1:5" ht="31.5">
      <c r="A51" s="84" t="s">
        <v>128</v>
      </c>
      <c r="B51" s="89"/>
      <c r="C51" s="89"/>
      <c r="D51" s="46"/>
      <c r="E51" s="60"/>
    </row>
    <row r="52" spans="1:5" ht="21">
      <c r="A52" s="86" t="s">
        <v>98</v>
      </c>
      <c r="B52" s="83" t="s">
        <v>20</v>
      </c>
      <c r="C52" s="89"/>
      <c r="D52" s="46"/>
      <c r="E52" s="60"/>
    </row>
    <row r="53" spans="1:5" ht="42">
      <c r="A53" s="86" t="s">
        <v>99</v>
      </c>
      <c r="B53" s="83" t="s">
        <v>22</v>
      </c>
      <c r="C53" s="87" t="s">
        <v>40</v>
      </c>
      <c r="D53" s="47" t="s">
        <v>45</v>
      </c>
      <c r="E53" s="60" t="s">
        <v>41</v>
      </c>
    </row>
    <row r="54" spans="1:5" ht="21">
      <c r="A54" s="86" t="s">
        <v>100</v>
      </c>
      <c r="B54" s="83" t="s">
        <v>20</v>
      </c>
      <c r="C54" s="87"/>
      <c r="D54" s="47"/>
      <c r="E54" s="60"/>
    </row>
    <row r="55" spans="1:5" ht="15">
      <c r="A55" s="86" t="s">
        <v>43</v>
      </c>
      <c r="B55" s="83"/>
      <c r="C55" s="87"/>
      <c r="D55" s="47"/>
      <c r="E55" s="60"/>
    </row>
    <row r="56" spans="1:5" ht="15">
      <c r="A56" s="86" t="s">
        <v>31</v>
      </c>
      <c r="B56" s="83" t="s">
        <v>20</v>
      </c>
      <c r="C56" s="87"/>
      <c r="D56" s="47"/>
      <c r="E56" s="60"/>
    </row>
    <row r="57" spans="1:5" ht="15">
      <c r="A57" s="86" t="s">
        <v>32</v>
      </c>
      <c r="B57" s="83" t="s">
        <v>20</v>
      </c>
      <c r="C57" s="87"/>
      <c r="D57" s="47"/>
      <c r="E57" s="60"/>
    </row>
    <row r="58" spans="1:5" ht="31.5">
      <c r="A58" s="86" t="s">
        <v>101</v>
      </c>
      <c r="B58" s="83" t="s">
        <v>22</v>
      </c>
      <c r="C58" s="87" t="s">
        <v>40</v>
      </c>
      <c r="D58" s="47" t="s">
        <v>56</v>
      </c>
      <c r="E58" s="60" t="s">
        <v>41</v>
      </c>
    </row>
    <row r="59" spans="1:5" ht="31.5">
      <c r="A59" s="86" t="s">
        <v>102</v>
      </c>
      <c r="B59" s="83" t="s">
        <v>44</v>
      </c>
      <c r="C59" s="89"/>
      <c r="D59" s="61"/>
      <c r="E59" s="60"/>
    </row>
    <row r="60" spans="1:5" ht="31.5">
      <c r="A60" s="86" t="s">
        <v>103</v>
      </c>
      <c r="B60" s="83" t="s">
        <v>22</v>
      </c>
      <c r="C60" s="87" t="s">
        <v>40</v>
      </c>
      <c r="D60" s="47" t="s">
        <v>49</v>
      </c>
      <c r="E60" s="60" t="s">
        <v>41</v>
      </c>
    </row>
    <row r="61" spans="1:5" ht="31.5">
      <c r="A61" s="86" t="s">
        <v>104</v>
      </c>
      <c r="B61" s="83" t="s">
        <v>20</v>
      </c>
      <c r="C61" s="89"/>
      <c r="D61" s="61"/>
      <c r="E61" s="60"/>
    </row>
    <row r="62" spans="1:5" ht="31.5">
      <c r="A62" s="86" t="s">
        <v>119</v>
      </c>
      <c r="B62" s="83" t="s">
        <v>22</v>
      </c>
      <c r="C62" s="87" t="s">
        <v>40</v>
      </c>
      <c r="D62" s="47" t="s">
        <v>46</v>
      </c>
      <c r="E62" s="60" t="s">
        <v>41</v>
      </c>
    </row>
    <row r="63" spans="1:5" ht="31.5">
      <c r="A63" s="86" t="s">
        <v>105</v>
      </c>
      <c r="B63" s="83" t="s">
        <v>44</v>
      </c>
      <c r="C63" s="89"/>
      <c r="D63" s="61"/>
      <c r="E63" s="60"/>
    </row>
    <row r="64" spans="1:5" ht="42">
      <c r="A64" s="86" t="s">
        <v>106</v>
      </c>
      <c r="B64" s="83" t="s">
        <v>22</v>
      </c>
      <c r="C64" s="87" t="s">
        <v>40</v>
      </c>
      <c r="D64" s="47" t="s">
        <v>45</v>
      </c>
      <c r="E64" s="60" t="s">
        <v>41</v>
      </c>
    </row>
    <row r="65" spans="1:5" ht="31.5">
      <c r="A65" s="86" t="s">
        <v>107</v>
      </c>
      <c r="B65" s="83" t="s">
        <v>44</v>
      </c>
      <c r="C65" s="89"/>
      <c r="D65" s="61"/>
      <c r="E65" s="60"/>
    </row>
    <row r="66" spans="1:5" ht="42">
      <c r="A66" s="86" t="s">
        <v>108</v>
      </c>
      <c r="B66" s="83" t="s">
        <v>22</v>
      </c>
      <c r="C66" s="87" t="s">
        <v>40</v>
      </c>
      <c r="D66" s="47" t="s">
        <v>45</v>
      </c>
      <c r="E66" s="60" t="s">
        <v>41</v>
      </c>
    </row>
    <row r="67" spans="1:5" ht="21">
      <c r="A67" s="86" t="s">
        <v>109</v>
      </c>
      <c r="B67" s="83" t="s">
        <v>20</v>
      </c>
      <c r="C67" s="90"/>
      <c r="D67" s="62"/>
      <c r="E67" s="60"/>
    </row>
    <row r="68" spans="1:5" ht="33">
      <c r="A68" s="86" t="s">
        <v>110</v>
      </c>
      <c r="B68" s="83" t="s">
        <v>22</v>
      </c>
      <c r="C68" s="87" t="s">
        <v>40</v>
      </c>
      <c r="D68" s="47" t="s">
        <v>45</v>
      </c>
      <c r="E68" s="60" t="s">
        <v>41</v>
      </c>
    </row>
    <row r="69" spans="1:5" ht="34.5" customHeight="1">
      <c r="A69" s="86" t="s">
        <v>111</v>
      </c>
      <c r="B69" s="83" t="s">
        <v>44</v>
      </c>
      <c r="C69" s="90"/>
      <c r="D69" s="62"/>
      <c r="E69" s="60"/>
    </row>
    <row r="70" spans="1:5" ht="57.75">
      <c r="A70" s="86" t="s">
        <v>112</v>
      </c>
      <c r="B70" s="83" t="s">
        <v>22</v>
      </c>
      <c r="C70" s="87" t="s">
        <v>40</v>
      </c>
      <c r="D70" s="47" t="s">
        <v>123</v>
      </c>
      <c r="E70" s="60" t="s">
        <v>41</v>
      </c>
    </row>
    <row r="71" spans="1:5" ht="57.75">
      <c r="A71" s="86" t="s">
        <v>113</v>
      </c>
      <c r="B71" s="83" t="s">
        <v>22</v>
      </c>
      <c r="C71" s="87" t="s">
        <v>40</v>
      </c>
      <c r="D71" s="47" t="s">
        <v>123</v>
      </c>
      <c r="E71" s="60" t="s">
        <v>41</v>
      </c>
    </row>
    <row r="72" spans="1:5" ht="31.5">
      <c r="A72" s="86" t="s">
        <v>114</v>
      </c>
      <c r="B72" s="83" t="s">
        <v>44</v>
      </c>
      <c r="C72" s="90"/>
      <c r="D72" s="62"/>
      <c r="E72" s="60"/>
    </row>
    <row r="73" spans="1:5" ht="49.5">
      <c r="A73" s="86" t="s">
        <v>115</v>
      </c>
      <c r="B73" s="83" t="s">
        <v>22</v>
      </c>
      <c r="C73" s="87" t="s">
        <v>40</v>
      </c>
      <c r="D73" s="47" t="s">
        <v>124</v>
      </c>
      <c r="E73" s="60" t="s">
        <v>41</v>
      </c>
    </row>
    <row r="74" spans="1:5" ht="42">
      <c r="A74" s="84" t="s">
        <v>135</v>
      </c>
      <c r="B74" s="108" t="s">
        <v>20</v>
      </c>
      <c r="C74" s="109"/>
      <c r="D74" s="109"/>
      <c r="E74" s="109"/>
    </row>
    <row r="75" spans="1:5" ht="52.5">
      <c r="A75" s="86" t="s">
        <v>136</v>
      </c>
      <c r="B75" s="83" t="s">
        <v>20</v>
      </c>
      <c r="C75" s="109"/>
      <c r="D75" s="109"/>
      <c r="E75" s="109"/>
    </row>
    <row r="76" spans="1:5" ht="41.25">
      <c r="A76" s="86" t="s">
        <v>137</v>
      </c>
      <c r="B76" s="83" t="s">
        <v>22</v>
      </c>
      <c r="C76" s="88" t="s">
        <v>40</v>
      </c>
      <c r="D76" s="96" t="s">
        <v>148</v>
      </c>
      <c r="E76" s="60" t="s">
        <v>41</v>
      </c>
    </row>
    <row r="77" spans="1:5" ht="42">
      <c r="A77" s="86" t="s">
        <v>138</v>
      </c>
      <c r="B77" s="83" t="s">
        <v>22</v>
      </c>
      <c r="C77" s="88" t="s">
        <v>40</v>
      </c>
      <c r="D77" s="96" t="s">
        <v>148</v>
      </c>
      <c r="E77" s="60" t="s">
        <v>41</v>
      </c>
    </row>
    <row r="78" spans="1:5" ht="63">
      <c r="A78" s="86" t="s">
        <v>139</v>
      </c>
      <c r="B78" s="83" t="s">
        <v>20</v>
      </c>
      <c r="C78" s="96"/>
      <c r="D78" s="96"/>
      <c r="E78" s="96"/>
    </row>
    <row r="79" spans="1:5" ht="33">
      <c r="A79" s="86" t="s">
        <v>140</v>
      </c>
      <c r="B79" s="83" t="s">
        <v>22</v>
      </c>
      <c r="C79" s="88" t="s">
        <v>40</v>
      </c>
      <c r="D79" s="96" t="s">
        <v>45</v>
      </c>
      <c r="E79" s="60" t="s">
        <v>41</v>
      </c>
    </row>
    <row r="80" spans="1:5" ht="63">
      <c r="A80" s="86" t="s">
        <v>141</v>
      </c>
      <c r="B80" s="83" t="s">
        <v>20</v>
      </c>
      <c r="C80" s="96"/>
      <c r="D80" s="96"/>
      <c r="E80" s="96"/>
    </row>
    <row r="81" spans="1:5" ht="33">
      <c r="A81" s="86" t="s">
        <v>142</v>
      </c>
      <c r="B81" s="83" t="s">
        <v>22</v>
      </c>
      <c r="C81" s="88" t="s">
        <v>40</v>
      </c>
      <c r="D81" s="96" t="s">
        <v>45</v>
      </c>
      <c r="E81" s="60" t="s">
        <v>41</v>
      </c>
    </row>
    <row r="82" spans="1:5" ht="33">
      <c r="A82" s="86" t="s">
        <v>143</v>
      </c>
      <c r="B82" s="83" t="s">
        <v>133</v>
      </c>
      <c r="C82" s="88" t="s">
        <v>40</v>
      </c>
      <c r="D82" s="96" t="s">
        <v>45</v>
      </c>
      <c r="E82" s="60" t="s">
        <v>41</v>
      </c>
    </row>
    <row r="83" spans="1:5" ht="63">
      <c r="A83" s="86" t="s">
        <v>159</v>
      </c>
      <c r="B83" s="83" t="s">
        <v>20</v>
      </c>
      <c r="C83" s="88"/>
      <c r="D83" s="179"/>
      <c r="E83" s="60"/>
    </row>
    <row r="84" spans="1:5" ht="33">
      <c r="A84" s="86" t="s">
        <v>161</v>
      </c>
      <c r="B84" s="83" t="s">
        <v>22</v>
      </c>
      <c r="C84" s="88" t="s">
        <v>40</v>
      </c>
      <c r="D84" s="179" t="s">
        <v>45</v>
      </c>
      <c r="E84" s="60" t="s">
        <v>41</v>
      </c>
    </row>
    <row r="85" spans="1:5" ht="21">
      <c r="A85" s="86" t="s">
        <v>134</v>
      </c>
      <c r="B85" s="83" t="s">
        <v>20</v>
      </c>
      <c r="C85" s="96"/>
      <c r="D85" s="96"/>
      <c r="E85" s="96"/>
    </row>
    <row r="86" spans="1:5" ht="33">
      <c r="A86" s="86" t="s">
        <v>144</v>
      </c>
      <c r="B86" s="83" t="s">
        <v>22</v>
      </c>
      <c r="C86" s="88" t="s">
        <v>40</v>
      </c>
      <c r="D86" s="96" t="s">
        <v>45</v>
      </c>
      <c r="E86" s="60" t="s">
        <v>41</v>
      </c>
    </row>
    <row r="87" spans="1:5" ht="21">
      <c r="A87" s="86" t="s">
        <v>145</v>
      </c>
      <c r="B87" s="83" t="s">
        <v>44</v>
      </c>
      <c r="C87" s="96"/>
      <c r="D87" s="96"/>
      <c r="E87" s="96"/>
    </row>
    <row r="88" spans="1:5" ht="33">
      <c r="A88" s="86" t="s">
        <v>146</v>
      </c>
      <c r="B88" s="83" t="s">
        <v>22</v>
      </c>
      <c r="C88" s="88" t="s">
        <v>40</v>
      </c>
      <c r="D88" s="96" t="s">
        <v>45</v>
      </c>
      <c r="E88" s="60" t="s">
        <v>41</v>
      </c>
    </row>
    <row r="89" spans="1:5" ht="52.5">
      <c r="A89" s="86" t="s">
        <v>158</v>
      </c>
      <c r="B89" s="83" t="s">
        <v>44</v>
      </c>
      <c r="C89" s="96"/>
      <c r="D89" s="96"/>
      <c r="E89" s="96"/>
    </row>
    <row r="90" spans="1:5" ht="52.5">
      <c r="A90" s="86" t="s">
        <v>157</v>
      </c>
      <c r="B90" s="83" t="s">
        <v>22</v>
      </c>
      <c r="C90" s="88" t="s">
        <v>40</v>
      </c>
      <c r="D90" s="96" t="s">
        <v>45</v>
      </c>
      <c r="E90" s="60" t="s">
        <v>41</v>
      </c>
    </row>
    <row r="91" spans="1:5" ht="31.5">
      <c r="A91" s="86" t="s">
        <v>153</v>
      </c>
      <c r="B91" s="172" t="s">
        <v>155</v>
      </c>
      <c r="C91" s="93"/>
      <c r="D91" s="93"/>
      <c r="E91" s="93"/>
    </row>
    <row r="92" spans="1:5" ht="33">
      <c r="A92" s="86" t="s">
        <v>154</v>
      </c>
      <c r="B92" s="172" t="s">
        <v>22</v>
      </c>
      <c r="C92" s="88" t="s">
        <v>40</v>
      </c>
      <c r="D92" s="166" t="s">
        <v>45</v>
      </c>
      <c r="E92" s="60" t="s">
        <v>41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2024-03-13T09:49:43Z</cp:lastPrinted>
  <dcterms:created xsi:type="dcterms:W3CDTF">2011-12-09T07:36:49Z</dcterms:created>
  <dcterms:modified xsi:type="dcterms:W3CDTF">2024-03-19T07:21:10Z</dcterms:modified>
  <cp:category/>
  <cp:version/>
  <cp:contentType/>
  <cp:contentStatus/>
</cp:coreProperties>
</file>